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65" tabRatio="929"/>
  </bookViews>
  <sheets>
    <sheet name="封面" sheetId="164" r:id="rId1"/>
    <sheet name="附表2-1" sheetId="136" r:id="rId2"/>
    <sheet name="附表2-2" sheetId="137" r:id="rId3"/>
    <sheet name="附表2-3" sheetId="167" r:id="rId4"/>
    <sheet name="附表2-4" sheetId="139" r:id="rId5"/>
    <sheet name="附表2-5" sheetId="140" r:id="rId6"/>
    <sheet name="附表2-6" sheetId="141" r:id="rId7"/>
    <sheet name="附表2-7" sheetId="142" r:id="rId8"/>
    <sheet name="附表2-8" sheetId="143" r:id="rId9"/>
    <sheet name="附表2-9" sheetId="144" r:id="rId10"/>
    <sheet name="附表2-10" sheetId="168" r:id="rId11"/>
    <sheet name="附表2-11" sheetId="169" r:id="rId12"/>
    <sheet name="附表2-12" sheetId="147" r:id="rId13"/>
    <sheet name="附表2-13" sheetId="148" r:id="rId14"/>
    <sheet name="附表2-14" sheetId="149" r:id="rId15"/>
    <sheet name="附表2-15" sheetId="170" r:id="rId16"/>
    <sheet name="附表2-16" sheetId="171" r:id="rId17"/>
    <sheet name="附表2-17" sheetId="152" r:id="rId18"/>
    <sheet name="附表2-18" sheetId="153" r:id="rId19"/>
    <sheet name="附表2-19" sheetId="172" r:id="rId20"/>
    <sheet name="附表2-20" sheetId="173" r:id="rId21"/>
    <sheet name="附表2-21" sheetId="165" r:id="rId22"/>
    <sheet name="附表2-22" sheetId="166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5" hidden="1">'附表2-5'!$A$2:$C$1387</definedName>
    <definedName name="_xlnm._FilterDatabase" localSheetId="13" hidden="1">'附表2-13'!$E$18:$E$219</definedName>
    <definedName name="_Order1" hidden="1">255</definedName>
    <definedName name="_Order2" hidden="1">255</definedName>
    <definedName name="Database" localSheetId="1">#REF!</definedName>
    <definedName name="Database" localSheetId="12">#REF!</definedName>
    <definedName name="Database" localSheetId="13">#REF!</definedName>
    <definedName name="Database" localSheetId="2">#REF!</definedName>
    <definedName name="Database" localSheetId="4">#REF!</definedName>
    <definedName name="Database" localSheetId="5">#REF!</definedName>
    <definedName name="Database" localSheetId="6">#REF!</definedName>
    <definedName name="Database" localSheetId="7">#REF!</definedName>
    <definedName name="Database">#REF!</definedName>
    <definedName name="database2" localSheetId="1">#REF!</definedName>
    <definedName name="database2" localSheetId="12">#REF!</definedName>
    <definedName name="database2" localSheetId="13">#REF!</definedName>
    <definedName name="database2" localSheetId="2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>#REF!</definedName>
    <definedName name="database3" localSheetId="1">#REF!</definedName>
    <definedName name="database3" localSheetId="12">#REF!</definedName>
    <definedName name="database3" localSheetId="13">#REF!</definedName>
    <definedName name="database3" localSheetId="2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>#REF!</definedName>
    <definedName name="gxxe2003">'[1]P1012001'!$A$6:$E$117</definedName>
    <definedName name="hhhh" localSheetId="12">#REF!</definedName>
    <definedName name="hhhh" localSheetId="13">#REF!</definedName>
    <definedName name="hhhh" localSheetId="2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>#REF!</definedName>
    <definedName name="kkkk" localSheetId="1">#REF!</definedName>
    <definedName name="kkkk" localSheetId="12">#REF!</definedName>
    <definedName name="kkkk" localSheetId="13">#REF!</definedName>
    <definedName name="kkkk" localSheetId="2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>#REF!</definedName>
    <definedName name="_xlnm.Print_Area" localSheetId="0">封面!$A$27:$C$49</definedName>
    <definedName name="_xlnm.Print_Area" localSheetId="12">'附表2-12'!$A$1:$E$33</definedName>
    <definedName name="_xlnm.Print_Area" localSheetId="13">'附表2-13'!$A$1:$E$219</definedName>
    <definedName name="_xlnm.Print_Titles" localSheetId="13">'附表2-13'!$2:$4</definedName>
    <definedName name="_xlnm.Print_Titles" localSheetId="5">'附表2-5'!$2:$5</definedName>
    <definedName name="_xlnm.Print_Titles" localSheetId="7">'附表2-7'!$1:$4</definedName>
    <definedName name="_xlnm.Print_Titles" localSheetId="8">'附表2-8'!$2:$4</definedName>
    <definedName name="_xlnm.Print_Titles">#N/A</definedName>
    <definedName name="UU" localSheetId="1">#REF!</definedName>
    <definedName name="UU" localSheetId="12">#REF!</definedName>
    <definedName name="UU" localSheetId="13">#REF!</definedName>
    <definedName name="UU" localSheetId="2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>#REF!</definedName>
    <definedName name="YY" localSheetId="1">#REF!</definedName>
    <definedName name="YY" localSheetId="12">#REF!</definedName>
    <definedName name="YY" localSheetId="13">#REF!</definedName>
    <definedName name="YY" localSheetId="2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>#REF!</definedName>
    <definedName name="Z_1FEF1881_564B_4F03_AB90_64DC0D49B898_.wvu.PrintArea" localSheetId="1" hidden="1">'附表2-1'!$A$2:$C$21</definedName>
    <definedName name="Z_2455F9B6_6379_450B_A3E3_25D6D0230708_.wvu.Cols" localSheetId="12" hidden="1">'附表2-12'!#REF!,'附表2-12'!#REF!</definedName>
    <definedName name="Z_2455F9B6_6379_450B_A3E3_25D6D0230708_.wvu.Cols" localSheetId="13" hidden="1">'附表2-13'!#REF!,'附表2-13'!#REF!,'附表2-13'!#REF!</definedName>
    <definedName name="Z_2455F9B6_6379_450B_A3E3_25D6D0230708_.wvu.PrintArea" localSheetId="13" hidden="1">'附表2-13'!#REF!</definedName>
    <definedName name="Z_2455F9B6_6379_450B_A3E3_25D6D0230708_.wvu.PrintTitles" localSheetId="13" hidden="1">'附表2-13'!#REF!,'附表2-13'!#REF!</definedName>
    <definedName name="Z_3A7D6B19_105C_4E01_8F43_FEDD708FF2D5_.wvu.PrintArea" localSheetId="1" hidden="1">'附表2-1'!$A$2:$C$21</definedName>
    <definedName name="Z_A90EF151_48C7_4AD4_8951_4D7F01EE8713_.wvu.Cols" localSheetId="1" hidden="1">#REF!</definedName>
    <definedName name="Z_A90EF151_48C7_4AD4_8951_4D7F01EE8713_.wvu.Cols" localSheetId="12" hidden="1">'附表2-12'!#REF!</definedName>
    <definedName name="Z_A90EF151_48C7_4AD4_8951_4D7F01EE8713_.wvu.Cols" localSheetId="13" hidden="1">'附表2-13'!#REF!</definedName>
    <definedName name="Z_A90EF151_48C7_4AD4_8951_4D7F01EE8713_.wvu.Cols" localSheetId="4" hidden="1">'附表2-4'!#REF!</definedName>
    <definedName name="Z_A90EF151_48C7_4AD4_8951_4D7F01EE8713_.wvu.PrintArea" localSheetId="1" hidden="1">#REF!</definedName>
    <definedName name="Z_A90EF151_48C7_4AD4_8951_4D7F01EE8713_.wvu.PrintArea" localSheetId="12" hidden="1">'附表2-12'!#REF!</definedName>
    <definedName name="Z_A90EF151_48C7_4AD4_8951_4D7F01EE8713_.wvu.PrintArea" localSheetId="13" hidden="1">'附表2-13'!#REF!</definedName>
    <definedName name="Z_A90EF151_48C7_4AD4_8951_4D7F01EE8713_.wvu.PrintArea" localSheetId="4" hidden="1">'附表2-4'!#REF!</definedName>
    <definedName name="Z_A90EF151_48C7_4AD4_8951_4D7F01EE8713_.wvu.PrintTitles" localSheetId="13" hidden="1">'附表2-13'!#REF!,'附表2-13'!#REF!</definedName>
    <definedName name="Z_A90EF151_48C7_4AD4_8951_4D7F01EE8713_.wvu.Rows" localSheetId="12" hidden="1">'附表2-12'!#REF!</definedName>
    <definedName name="Z_CAD6146B_8F15_4369_9303_2BB10FC3C3E0_.wvu.Cols" localSheetId="1" hidden="1">'附表2-1'!#REF!</definedName>
    <definedName name="Z_CAD6146B_8F15_4369_9303_2BB10FC3C3E0_.wvu.PrintArea" localSheetId="1" hidden="1">#REF!</definedName>
    <definedName name="Z_CAD6146B_8F15_4369_9303_2BB10FC3C3E0_.wvu.PrintArea" localSheetId="4" hidden="1">'附表2-4'!#REF!</definedName>
    <definedName name="Z_CAD6146B_8F15_4369_9303_2BB10FC3C3E0_.wvu.PrintTitles" localSheetId="13" hidden="1">'附表2-13'!#REF!,'附表2-13'!#REF!</definedName>
    <definedName name="Z_CAD6146B_8F15_4369_9303_2BB10FC3C3E0_.wvu.Rows" localSheetId="1" hidden="1">'附表2-1'!#REF!</definedName>
    <definedName name="Z_F8CF60C6_4E8F_4A9F_9B0F_A4F77EE32117_.wvu.Cols" localSheetId="1" hidden="1">'附表2-1'!#REF!</definedName>
    <definedName name="Z_F8CF60C6_4E8F_4A9F_9B0F_A4F77EE32117_.wvu.PrintArea" localSheetId="1" hidden="1">#REF!</definedName>
    <definedName name="Z_F8CF60C6_4E8F_4A9F_9B0F_A4F77EE32117_.wvu.PrintArea" localSheetId="4" hidden="1">'附表2-4'!#REF!</definedName>
    <definedName name="Z_F8CF60C6_4E8F_4A9F_9B0F_A4F77EE32117_.wvu.PrintTitles" localSheetId="13" hidden="1">'附表2-13'!#REF!,'附表2-13'!#REF!</definedName>
    <definedName name="Z_F8CF60C6_4E8F_4A9F_9B0F_A4F77EE32117_.wvu.Rows" localSheetId="1" hidden="1">'附表2-1'!#REF!</definedName>
    <definedName name="Z_F910A60A_9C17_4DD8_96F8_74AF061536EF_.wvu.Cols" localSheetId="12" hidden="1">'附表2-12'!#REF!</definedName>
    <definedName name="Z_F910A60A_9C17_4DD8_96F8_74AF061536EF_.wvu.Cols" localSheetId="13" hidden="1">'附表2-13'!#REF!</definedName>
    <definedName name="Z_FFF542D3_1EBE_4A26_871D_0D05BB1CC9BF_.wvu.Cols" localSheetId="1" hidden="1">#REF!</definedName>
    <definedName name="Z_FFF542D3_1EBE_4A26_871D_0D05BB1CC9BF_.wvu.Cols" localSheetId="12" hidden="1">'附表2-12'!#REF!,'附表2-12'!#REF!</definedName>
    <definedName name="Z_FFF542D3_1EBE_4A26_871D_0D05BB1CC9BF_.wvu.Cols" localSheetId="13" hidden="1">'附表2-13'!#REF!,'附表2-13'!#REF!,'附表2-13'!#REF!</definedName>
    <definedName name="Z_FFF542D3_1EBE_4A26_871D_0D05BB1CC9BF_.wvu.Cols" localSheetId="4" hidden="1">'附表2-4'!#REF!</definedName>
    <definedName name="Z_FFF542D3_1EBE_4A26_871D_0D05BB1CC9BF_.wvu.PrintArea" localSheetId="1" hidden="1">'附表2-1'!$A$2:$C$21</definedName>
    <definedName name="Z_FFF542D3_1EBE_4A26_871D_0D05BB1CC9BF_.wvu.PrintArea" localSheetId="13" hidden="1">'附表2-13'!#REF!</definedName>
    <definedName name="Z_FFF542D3_1EBE_4A26_871D_0D05BB1CC9BF_.wvu.PrintTitles" localSheetId="13" hidden="1">'附表2-13'!#REF!,'附表2-13'!#REF!</definedName>
    <definedName name="Z_FFF542D3_1EBE_4A26_871D_0D05BB1CC9BF_.wvu.Rows" localSheetId="1" hidden="1">#REF!,#REF!,#REF!,#REF!</definedName>
    <definedName name="Z_FFF542D3_1EBE_4A26_871D_0D05BB1CC9BF_.wvu.Rows" localSheetId="4" hidden="1">'附表2-4'!#REF!,'附表2-4'!#REF!,'附表2-4'!#REF!,'附表2-4'!#REF!</definedName>
    <definedName name="地区名称" localSheetId="1">#REF!</definedName>
    <definedName name="地区名称" localSheetId="12">#REF!</definedName>
    <definedName name="地区名称" localSheetId="13">#REF!</definedName>
    <definedName name="地区名称" localSheetId="2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>#REF!</definedName>
    <definedName name="福州" localSheetId="1">#REF!</definedName>
    <definedName name="福州" localSheetId="12">#REF!</definedName>
    <definedName name="福州" localSheetId="13">#REF!</definedName>
    <definedName name="福州" localSheetId="2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>#REF!</definedName>
    <definedName name="汇率" localSheetId="1">#REF!</definedName>
    <definedName name="汇率" localSheetId="12">#REF!</definedName>
    <definedName name="汇率" localSheetId="13">#REF!</definedName>
    <definedName name="汇率" localSheetId="2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全额差额比例" localSheetId="12">'[2]C01-1'!#REF!</definedName>
    <definedName name="全额差额比例" localSheetId="13">'[2]C01-1'!#REF!</definedName>
    <definedName name="全额差额比例" localSheetId="2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>'[3]C01-1'!#REF!</definedName>
    <definedName name="生产列1" localSheetId="1">#REF!</definedName>
    <definedName name="生产列1" localSheetId="12">#REF!</definedName>
    <definedName name="生产列1" localSheetId="13">#REF!</definedName>
    <definedName name="生产列1" localSheetId="2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1">#REF!</definedName>
    <definedName name="生产列11" localSheetId="12">#REF!</definedName>
    <definedName name="生产列11" localSheetId="13">#REF!</definedName>
    <definedName name="生产列11" localSheetId="2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1">#REF!</definedName>
    <definedName name="生产列15" localSheetId="12">#REF!</definedName>
    <definedName name="生产列15" localSheetId="13">#REF!</definedName>
    <definedName name="生产列15" localSheetId="2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1">#REF!</definedName>
    <definedName name="生产列16" localSheetId="12">#REF!</definedName>
    <definedName name="生产列16" localSheetId="13">#REF!</definedName>
    <definedName name="生产列16" localSheetId="2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1">#REF!</definedName>
    <definedName name="生产列17" localSheetId="12">#REF!</definedName>
    <definedName name="生产列17" localSheetId="13">#REF!</definedName>
    <definedName name="生产列17" localSheetId="2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1">#REF!</definedName>
    <definedName name="生产列19" localSheetId="12">#REF!</definedName>
    <definedName name="生产列19" localSheetId="13">#REF!</definedName>
    <definedName name="生产列19" localSheetId="2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1">#REF!</definedName>
    <definedName name="生产列2" localSheetId="12">#REF!</definedName>
    <definedName name="生产列2" localSheetId="13">#REF!</definedName>
    <definedName name="生产列2" localSheetId="2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1">#REF!</definedName>
    <definedName name="生产列20" localSheetId="12">#REF!</definedName>
    <definedName name="生产列20" localSheetId="13">#REF!</definedName>
    <definedName name="生产列20" localSheetId="2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1">#REF!</definedName>
    <definedName name="生产列3" localSheetId="12">#REF!</definedName>
    <definedName name="生产列3" localSheetId="13">#REF!</definedName>
    <definedName name="生产列3" localSheetId="2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1">#REF!</definedName>
    <definedName name="生产列4" localSheetId="12">#REF!</definedName>
    <definedName name="生产列4" localSheetId="13">#REF!</definedName>
    <definedName name="生产列4" localSheetId="2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1">#REF!</definedName>
    <definedName name="生产列5" localSheetId="12">#REF!</definedName>
    <definedName name="生产列5" localSheetId="13">#REF!</definedName>
    <definedName name="生产列5" localSheetId="2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1">#REF!</definedName>
    <definedName name="生产列6" localSheetId="12">#REF!</definedName>
    <definedName name="生产列6" localSheetId="13">#REF!</definedName>
    <definedName name="生产列6" localSheetId="2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1">#REF!</definedName>
    <definedName name="生产列7" localSheetId="12">#REF!</definedName>
    <definedName name="生产列7" localSheetId="13">#REF!</definedName>
    <definedName name="生产列7" localSheetId="2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1">#REF!</definedName>
    <definedName name="生产列8" localSheetId="12">#REF!</definedName>
    <definedName name="生产列8" localSheetId="13">#REF!</definedName>
    <definedName name="生产列8" localSheetId="2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1">#REF!</definedName>
    <definedName name="生产列9" localSheetId="12">#REF!</definedName>
    <definedName name="生产列9" localSheetId="13">#REF!</definedName>
    <definedName name="生产列9" localSheetId="2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1">#REF!</definedName>
    <definedName name="生产期" localSheetId="12">#REF!</definedName>
    <definedName name="生产期" localSheetId="13">#REF!</definedName>
    <definedName name="生产期" localSheetId="2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1">#REF!</definedName>
    <definedName name="生产期1" localSheetId="12">#REF!</definedName>
    <definedName name="生产期1" localSheetId="13">#REF!</definedName>
    <definedName name="生产期1" localSheetId="2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1">#REF!</definedName>
    <definedName name="生产期11" localSheetId="12">#REF!</definedName>
    <definedName name="生产期11" localSheetId="13">#REF!</definedName>
    <definedName name="生产期11" localSheetId="2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1">#REF!</definedName>
    <definedName name="生产期15" localSheetId="12">#REF!</definedName>
    <definedName name="生产期15" localSheetId="13">#REF!</definedName>
    <definedName name="生产期15" localSheetId="2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1">#REF!</definedName>
    <definedName name="生产期16" localSheetId="12">#REF!</definedName>
    <definedName name="生产期16" localSheetId="13">#REF!</definedName>
    <definedName name="生产期16" localSheetId="2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1">#REF!</definedName>
    <definedName name="生产期17" localSheetId="12">#REF!</definedName>
    <definedName name="生产期17" localSheetId="13">#REF!</definedName>
    <definedName name="生产期17" localSheetId="2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1">#REF!</definedName>
    <definedName name="生产期19" localSheetId="12">#REF!</definedName>
    <definedName name="生产期19" localSheetId="13">#REF!</definedName>
    <definedName name="生产期19" localSheetId="2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1">#REF!</definedName>
    <definedName name="生产期2" localSheetId="12">#REF!</definedName>
    <definedName name="生产期2" localSheetId="13">#REF!</definedName>
    <definedName name="生产期2" localSheetId="2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1">#REF!</definedName>
    <definedName name="生产期20" localSheetId="12">#REF!</definedName>
    <definedName name="生产期20" localSheetId="13">#REF!</definedName>
    <definedName name="生产期20" localSheetId="2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1">#REF!</definedName>
    <definedName name="生产期3" localSheetId="12">#REF!</definedName>
    <definedName name="生产期3" localSheetId="13">#REF!</definedName>
    <definedName name="生产期3" localSheetId="2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1">#REF!</definedName>
    <definedName name="生产期4" localSheetId="12">#REF!</definedName>
    <definedName name="生产期4" localSheetId="13">#REF!</definedName>
    <definedName name="生产期4" localSheetId="2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1">#REF!</definedName>
    <definedName name="生产期5" localSheetId="12">#REF!</definedName>
    <definedName name="生产期5" localSheetId="13">#REF!</definedName>
    <definedName name="生产期5" localSheetId="2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1">#REF!</definedName>
    <definedName name="生产期6" localSheetId="12">#REF!</definedName>
    <definedName name="生产期6" localSheetId="13">#REF!</definedName>
    <definedName name="生产期6" localSheetId="2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1">#REF!</definedName>
    <definedName name="生产期7" localSheetId="12">#REF!</definedName>
    <definedName name="生产期7" localSheetId="13">#REF!</definedName>
    <definedName name="生产期7" localSheetId="2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1">#REF!</definedName>
    <definedName name="生产期8" localSheetId="12">#REF!</definedName>
    <definedName name="生产期8" localSheetId="13">#REF!</definedName>
    <definedName name="生产期8" localSheetId="2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1">#REF!</definedName>
    <definedName name="生产期9" localSheetId="12">#REF!</definedName>
    <definedName name="生产期9" localSheetId="13">#REF!</definedName>
    <definedName name="生产期9" localSheetId="2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体制上解" localSheetId="1">#REF!</definedName>
    <definedName name="体制上解" localSheetId="12">#REF!</definedName>
    <definedName name="体制上解" localSheetId="13">#REF!</definedName>
    <definedName name="体制上解" localSheetId="2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>#REF!</definedName>
    <definedName name="Database" localSheetId="21">#REF!</definedName>
    <definedName name="database2" localSheetId="21">#REF!</definedName>
    <definedName name="database3" localSheetId="21">#REF!</definedName>
    <definedName name="hhhh" localSheetId="21">#REF!</definedName>
    <definedName name="kkkk" localSheetId="21">#REF!</definedName>
    <definedName name="_xlnm.Print_Titles" localSheetId="21">'附表2-21'!$1:$5</definedName>
    <definedName name="UU" localSheetId="21">#REF!</definedName>
    <definedName name="YY" localSheetId="21">#REF!</definedName>
    <definedName name="地区名称" localSheetId="21">#REF!</definedName>
    <definedName name="福州" localSheetId="21">#REF!</definedName>
    <definedName name="汇率" localSheetId="21">#REF!</definedName>
    <definedName name="生产列1" localSheetId="21">#REF!</definedName>
    <definedName name="生产列11" localSheetId="21">#REF!</definedName>
    <definedName name="生产列15" localSheetId="21">#REF!</definedName>
    <definedName name="生产列16" localSheetId="21">#REF!</definedName>
    <definedName name="生产列17" localSheetId="21">#REF!</definedName>
    <definedName name="生产列19" localSheetId="21">#REF!</definedName>
    <definedName name="生产列2" localSheetId="21">#REF!</definedName>
    <definedName name="生产列20" localSheetId="21">#REF!</definedName>
    <definedName name="生产列3" localSheetId="21">#REF!</definedName>
    <definedName name="生产列4" localSheetId="21">#REF!</definedName>
    <definedName name="生产列5" localSheetId="21">#REF!</definedName>
    <definedName name="生产列6" localSheetId="21">#REF!</definedName>
    <definedName name="生产列7" localSheetId="21">#REF!</definedName>
    <definedName name="生产列8" localSheetId="21">#REF!</definedName>
    <definedName name="生产列9" localSheetId="21">#REF!</definedName>
    <definedName name="生产期" localSheetId="21">#REF!</definedName>
    <definedName name="生产期1" localSheetId="21">#REF!</definedName>
    <definedName name="生产期11" localSheetId="21">#REF!</definedName>
    <definedName name="生产期15" localSheetId="21">#REF!</definedName>
    <definedName name="生产期16" localSheetId="21">#REF!</definedName>
    <definedName name="生产期17" localSheetId="21">#REF!</definedName>
    <definedName name="生产期19" localSheetId="21">#REF!</definedName>
    <definedName name="生产期2" localSheetId="21">#REF!</definedName>
    <definedName name="生产期20" localSheetId="21">#REF!</definedName>
    <definedName name="生产期3" localSheetId="21">#REF!</definedName>
    <definedName name="生产期4" localSheetId="21">#REF!</definedName>
    <definedName name="生产期5" localSheetId="21">#REF!</definedName>
    <definedName name="生产期6" localSheetId="21">#REF!</definedName>
    <definedName name="生产期7" localSheetId="21">#REF!</definedName>
    <definedName name="生产期8" localSheetId="21">#REF!</definedName>
    <definedName name="生产期9" localSheetId="21">#REF!</definedName>
    <definedName name="体制上解" localSheetId="21">#REF!</definedName>
    <definedName name="Database" localSheetId="22">#REF!</definedName>
    <definedName name="database2" localSheetId="22">#REF!</definedName>
    <definedName name="database3" localSheetId="22">#REF!</definedName>
    <definedName name="hhhh" localSheetId="22">#REF!</definedName>
    <definedName name="kkkk" localSheetId="22">#REF!</definedName>
    <definedName name="_xlnm.Print_Titles" localSheetId="22">'附表2-22'!$1:$5</definedName>
    <definedName name="UU" localSheetId="22">#REF!</definedName>
    <definedName name="YY" localSheetId="22">#REF!</definedName>
    <definedName name="地区名称" localSheetId="22">#REF!</definedName>
    <definedName name="福州" localSheetId="22">#REF!</definedName>
    <definedName name="汇率" localSheetId="22">#REF!</definedName>
    <definedName name="生产列1" localSheetId="22">#REF!</definedName>
    <definedName name="生产列11" localSheetId="22">#REF!</definedName>
    <definedName name="生产列15" localSheetId="22">#REF!</definedName>
    <definedName name="生产列16" localSheetId="22">#REF!</definedName>
    <definedName name="生产列17" localSheetId="22">#REF!</definedName>
    <definedName name="生产列19" localSheetId="22">#REF!</definedName>
    <definedName name="生产列2" localSheetId="22">#REF!</definedName>
    <definedName name="生产列20" localSheetId="22">#REF!</definedName>
    <definedName name="生产列3" localSheetId="22">#REF!</definedName>
    <definedName name="生产列4" localSheetId="22">#REF!</definedName>
    <definedName name="生产列5" localSheetId="22">#REF!</definedName>
    <definedName name="生产列6" localSheetId="22">#REF!</definedName>
    <definedName name="生产列7" localSheetId="22">#REF!</definedName>
    <definedName name="生产列8" localSheetId="22">#REF!</definedName>
    <definedName name="生产列9" localSheetId="22">#REF!</definedName>
    <definedName name="生产期" localSheetId="22">#REF!</definedName>
    <definedName name="生产期1" localSheetId="22">#REF!</definedName>
    <definedName name="生产期11" localSheetId="22">#REF!</definedName>
    <definedName name="生产期15" localSheetId="22">#REF!</definedName>
    <definedName name="生产期16" localSheetId="22">#REF!</definedName>
    <definedName name="生产期17" localSheetId="22">#REF!</definedName>
    <definedName name="生产期19" localSheetId="22">#REF!</definedName>
    <definedName name="生产期2" localSheetId="22">#REF!</definedName>
    <definedName name="生产期20" localSheetId="22">#REF!</definedName>
    <definedName name="生产期3" localSheetId="22">#REF!</definedName>
    <definedName name="生产期4" localSheetId="22">#REF!</definedName>
    <definedName name="生产期5" localSheetId="22">#REF!</definedName>
    <definedName name="生产期6" localSheetId="22">#REF!</definedName>
    <definedName name="生产期7" localSheetId="22">#REF!</definedName>
    <definedName name="生产期8" localSheetId="22">#REF!</definedName>
    <definedName name="生产期9" localSheetId="22">#REF!</definedName>
    <definedName name="体制上解" localSheetId="22">#REF!</definedName>
    <definedName name="_xlnm.Print_Area" localSheetId="9">'附表2-9'!$A$1:$B$27</definedName>
    <definedName name="_xlnm.Print_Area" localSheetId="22">'附表2-22'!$A$1:$E$50</definedName>
    <definedName name="Database" localSheetId="3">#REF!</definedName>
    <definedName name="database2" localSheetId="3">#REF!</definedName>
    <definedName name="database3" localSheetId="3">#REF!</definedName>
    <definedName name="gxxe2003" localSheetId="3">'[4]P1012001'!$A$6:$E$117</definedName>
    <definedName name="hhhh" localSheetId="3">#REF!</definedName>
    <definedName name="kkkk" localSheetId="3">#REF!</definedName>
    <definedName name="_xlnm.Print_Area" localSheetId="3">'附表2-3'!$A$1:$E$42</definedName>
    <definedName name="UU" localSheetId="3">#REF!</definedName>
    <definedName name="YY" localSheetId="3">#REF!</definedName>
    <definedName name="Z_2455F9B6_6379_450B_A3E3_25D6D0230708_.wvu.Cols" localSheetId="3" hidden="1">'附表2-3'!#REF!,'附表2-3'!#REF!</definedName>
    <definedName name="Z_2455F9B6_6379_450B_A3E3_25D6D0230708_.wvu.PrintArea" localSheetId="3" hidden="1">'附表2-3'!#REF!</definedName>
    <definedName name="Z_2455F9B6_6379_450B_A3E3_25D6D0230708_.wvu.Rows" localSheetId="3" hidden="1">'附表2-3'!#REF!</definedName>
    <definedName name="Z_A90EF151_48C7_4AD4_8951_4D7F01EE8713_.wvu.Cols" localSheetId="3" hidden="1">'附表2-3'!#REF!</definedName>
    <definedName name="Z_A90EF151_48C7_4AD4_8951_4D7F01EE8713_.wvu.PrintArea" localSheetId="3" hidden="1">'附表2-3'!#REF!</definedName>
    <definedName name="Z_CAD6146B_8F15_4369_9303_2BB10FC3C3E0_.wvu.Cols" localSheetId="3" hidden="1">'附表2-3'!#REF!</definedName>
    <definedName name="Z_F8CF60C6_4E8F_4A9F_9B0F_A4F77EE32117_.wvu.Cols" localSheetId="3" hidden="1">'附表2-3'!#REF!,'附表2-3'!#REF!</definedName>
    <definedName name="Z_FFF542D3_1EBE_4A26_871D_0D05BB1CC9BF_.wvu.Cols" localSheetId="3" hidden="1">'附表2-3'!#REF!,'附表2-3'!#REF!,'附表2-3'!#REF!</definedName>
    <definedName name="Z_FFF542D3_1EBE_4A26_871D_0D05BB1CC9BF_.wvu.PrintArea" localSheetId="3" hidden="1">'附表2-3'!#REF!</definedName>
    <definedName name="Z_FFF542D3_1EBE_4A26_871D_0D05BB1CC9BF_.wvu.Rows" localSheetId="3" hidden="1">'附表2-3'!#REF!</definedName>
    <definedName name="地区名称" localSheetId="3">#REF!</definedName>
    <definedName name="福州" localSheetId="3">#REF!</definedName>
    <definedName name="汇率" localSheetId="3">#REF!</definedName>
    <definedName name="全额差额比例" localSheetId="3">'[2]C01-1'!#REF!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体制上解" localSheetId="3">#REF!</definedName>
    <definedName name="Database" localSheetId="10">#REF!</definedName>
    <definedName name="database2" localSheetId="10">#REF!</definedName>
    <definedName name="database3" localSheetId="10">#REF!</definedName>
    <definedName name="gxxe2003" localSheetId="10">'[4]P1012001'!$A$6:$E$117</definedName>
    <definedName name="hhhh" localSheetId="10">#REF!</definedName>
    <definedName name="kkkk" localSheetId="10">#REF!</definedName>
    <definedName name="_xlnm.Print_Area" localSheetId="10">'附表2-10'!$A$1:$E$32</definedName>
    <definedName name="UU" localSheetId="10">#REF!</definedName>
    <definedName name="YY" localSheetId="10">#REF!</definedName>
    <definedName name="Z_1B8CC353_4DAD_466F_A79F_85C14D5E5BD0_.wvu.Cols" localSheetId="10" hidden="1">'附表2-10'!#REF!</definedName>
    <definedName name="Z_1B8CC353_4DAD_466F_A79F_85C14D5E5BD0_.wvu.PrintArea" localSheetId="10" hidden="1">'附表2-10'!$A$2:$B$24</definedName>
    <definedName name="Z_1FEF1881_564B_4F03_AB90_64DC0D49B898_.wvu.PrintArea" localSheetId="10" hidden="1">'附表2-10'!$A$2:$B$24</definedName>
    <definedName name="Z_3A7D6B19_105C_4E01_8F43_FEDD708FF2D5_.wvu.PrintArea" localSheetId="10" hidden="1">'附表2-10'!$A$2:$B$24</definedName>
    <definedName name="Z_7B52946E_CE3E_4980_8F9C_4BCB8C03E9C3_.wvu.Cols" localSheetId="10" hidden="1">'附表2-10'!#REF!</definedName>
    <definedName name="Z_7B52946E_CE3E_4980_8F9C_4BCB8C03E9C3_.wvu.PrintArea" localSheetId="10" hidden="1">'附表2-10'!$A$2:$B$24</definedName>
    <definedName name="Z_CAD6146B_8F15_4369_9303_2BB10FC3C3E0_.wvu.PrintArea" localSheetId="10" hidden="1">'附表2-10'!$A$2:$B$24</definedName>
    <definedName name="Z_F8CF60C6_4E8F_4A9F_9B0F_A4F77EE32117_.wvu.PrintArea" localSheetId="10" hidden="1">'附表2-10'!$A$2:$B$24</definedName>
    <definedName name="Z_FFF542D3_1EBE_4A26_871D_0D05BB1CC9BF_.wvu.Cols" localSheetId="10" hidden="1">'附表2-10'!#REF!</definedName>
    <definedName name="Z_FFF542D3_1EBE_4A26_871D_0D05BB1CC9BF_.wvu.PrintArea" localSheetId="10" hidden="1">'附表2-10'!$A$2:$B$24</definedName>
    <definedName name="地区名称" localSheetId="10">#REF!</definedName>
    <definedName name="福州" localSheetId="10">#REF!</definedName>
    <definedName name="汇率" localSheetId="10">#REF!</definedName>
    <definedName name="全额差额比例" localSheetId="10">'[2]C01-1'!#REF!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体制上解" localSheetId="10">#REF!</definedName>
    <definedName name="_xlnm._FilterDatabase" localSheetId="11" hidden="1">'附表2-11'!$A$5:$B$16</definedName>
    <definedName name="Database" localSheetId="11">#REF!</definedName>
    <definedName name="database2" localSheetId="11">#REF!</definedName>
    <definedName name="database3" localSheetId="11">#REF!</definedName>
    <definedName name="gxxe2003" localSheetId="11">'[4]P1012001'!$A$6:$E$117</definedName>
    <definedName name="hhhh" localSheetId="11">#REF!</definedName>
    <definedName name="kkkk" localSheetId="11">#REF!</definedName>
    <definedName name="UU" localSheetId="11">#REF!</definedName>
    <definedName name="YY" localSheetId="11">#REF!</definedName>
    <definedName name="Z_1B8CC353_4DAD_466F_A79F_85C14D5E5BD0_.wvu.PrintArea" localSheetId="11" hidden="1">'附表2-11'!$A$2:$B$16</definedName>
    <definedName name="Z_1B8CC353_4DAD_466F_A79F_85C14D5E5BD0_.wvu.PrintTitles" localSheetId="11" hidden="1">'附表2-11'!$A:$A,'附表2-11'!$2:$4</definedName>
    <definedName name="Z_1FEF1881_564B_4F03_AB90_64DC0D49B898_.wvu.FilterData" localSheetId="11" hidden="1">'附表2-11'!$A$5:$B$16</definedName>
    <definedName name="Z_1FEF1881_564B_4F03_AB90_64DC0D49B898_.wvu.PrintArea" localSheetId="11" hidden="1">'附表2-11'!$A$2:$B$16</definedName>
    <definedName name="Z_1FEF1881_564B_4F03_AB90_64DC0D49B898_.wvu.PrintTitles" localSheetId="11" hidden="1">'附表2-11'!$A:$A,'附表2-11'!$2:$4</definedName>
    <definedName name="Z_3A7D6B19_105C_4E01_8F43_FEDD708FF2D5_.wvu.FilterData" localSheetId="11" hidden="1">'附表2-11'!$A$5:$B$16</definedName>
    <definedName name="Z_3A7D6B19_105C_4E01_8F43_FEDD708FF2D5_.wvu.PrintArea" localSheetId="11" hidden="1">'附表2-11'!$A$2:$B$16</definedName>
    <definedName name="Z_3A7D6B19_105C_4E01_8F43_FEDD708FF2D5_.wvu.PrintTitles" localSheetId="11" hidden="1">'附表2-11'!$A:$A,'附表2-11'!$2:$4</definedName>
    <definedName name="Z_7B52946E_CE3E_4980_8F9C_4BCB8C03E9C3_.wvu.PrintArea" localSheetId="11" hidden="1">'附表2-11'!$A$2:$B$16</definedName>
    <definedName name="Z_7B52946E_CE3E_4980_8F9C_4BCB8C03E9C3_.wvu.PrintTitles" localSheetId="11" hidden="1">'附表2-11'!$A:$A,'附表2-11'!$2:$4</definedName>
    <definedName name="Z_CAD6146B_8F15_4369_9303_2BB10FC3C3E0_.wvu.PrintArea" localSheetId="11" hidden="1">'附表2-11'!$A$2:$B$16</definedName>
    <definedName name="Z_CAD6146B_8F15_4369_9303_2BB10FC3C3E0_.wvu.PrintTitles" localSheetId="11" hidden="1">'附表2-11'!$A:$A,'附表2-11'!$2:$4</definedName>
    <definedName name="Z_F8CF60C6_4E8F_4A9F_9B0F_A4F77EE32117_.wvu.PrintArea" localSheetId="11" hidden="1">'附表2-11'!$A$2:$B$16</definedName>
    <definedName name="Z_F8CF60C6_4E8F_4A9F_9B0F_A4F77EE32117_.wvu.PrintTitles" localSheetId="11" hidden="1">'附表2-11'!$A:$A,'附表2-11'!$2:$4</definedName>
    <definedName name="Z_FFF542D3_1EBE_4A26_871D_0D05BB1CC9BF_.wvu.Cols" localSheetId="11" hidden="1">'附表2-11'!#REF!,'附表2-11'!#REF!</definedName>
    <definedName name="Z_FFF542D3_1EBE_4A26_871D_0D05BB1CC9BF_.wvu.PrintArea" localSheetId="11" hidden="1">'附表2-11'!$A$2:$B$15</definedName>
    <definedName name="Z_FFF542D3_1EBE_4A26_871D_0D05BB1CC9BF_.wvu.PrintTitles" localSheetId="11" hidden="1">'附表2-11'!$A:$A,'附表2-11'!$2:$4</definedName>
    <definedName name="地区名称" localSheetId="11">#REF!</definedName>
    <definedName name="福州" localSheetId="11">#REF!</definedName>
    <definedName name="汇率" localSheetId="11">#REF!</definedName>
    <definedName name="全额差额比例" localSheetId="11">'[2]C01-1'!#REF!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体制上解" localSheetId="11">#REF!</definedName>
    <definedName name="Database" localSheetId="15">#REF!</definedName>
    <definedName name="database2" localSheetId="15">#REF!</definedName>
    <definedName name="database3" localSheetId="15">#REF!</definedName>
    <definedName name="gxxe2003" localSheetId="15">'[4]P1012001'!$A$6:$E$117</definedName>
    <definedName name="hhhh" localSheetId="15">#REF!</definedName>
    <definedName name="kkkk" localSheetId="15">#REF!</definedName>
    <definedName name="UU" localSheetId="15">#REF!</definedName>
    <definedName name="YY" localSheetId="15">#REF!</definedName>
    <definedName name="地区名称" localSheetId="15">#REF!</definedName>
    <definedName name="福州" localSheetId="15">#REF!</definedName>
    <definedName name="汇率" localSheetId="15">#REF!</definedName>
    <definedName name="全额差额比例" localSheetId="15">'[2]C01-1'!#REF!</definedName>
    <definedName name="生产列1" localSheetId="15">#REF!</definedName>
    <definedName name="生产列11" localSheetId="15">#REF!</definedName>
    <definedName name="生产列15" localSheetId="15">#REF!</definedName>
    <definedName name="生产列16" localSheetId="15">#REF!</definedName>
    <definedName name="生产列17" localSheetId="15">#REF!</definedName>
    <definedName name="生产列19" localSheetId="15">#REF!</definedName>
    <definedName name="生产列2" localSheetId="15">#REF!</definedName>
    <definedName name="生产列20" localSheetId="15">#REF!</definedName>
    <definedName name="生产列3" localSheetId="15">#REF!</definedName>
    <definedName name="生产列4" localSheetId="15">#REF!</definedName>
    <definedName name="生产列5" localSheetId="15">#REF!</definedName>
    <definedName name="生产列6" localSheetId="15">#REF!</definedName>
    <definedName name="生产列7" localSheetId="15">#REF!</definedName>
    <definedName name="生产列8" localSheetId="15">#REF!</definedName>
    <definedName name="生产列9" localSheetId="15">#REF!</definedName>
    <definedName name="生产期" localSheetId="15">#REF!</definedName>
    <definedName name="生产期1" localSheetId="15">#REF!</definedName>
    <definedName name="生产期11" localSheetId="15">#REF!</definedName>
    <definedName name="生产期15" localSheetId="15">#REF!</definedName>
    <definedName name="生产期16" localSheetId="15">#REF!</definedName>
    <definedName name="生产期17" localSheetId="15">#REF!</definedName>
    <definedName name="生产期19" localSheetId="15">#REF!</definedName>
    <definedName name="生产期2" localSheetId="15">#REF!</definedName>
    <definedName name="生产期20" localSheetId="15">#REF!</definedName>
    <definedName name="生产期3" localSheetId="15">#REF!</definedName>
    <definedName name="生产期4" localSheetId="15">#REF!</definedName>
    <definedName name="生产期5" localSheetId="15">#REF!</definedName>
    <definedName name="生产期6" localSheetId="15">#REF!</definedName>
    <definedName name="生产期7" localSheetId="15">#REF!</definedName>
    <definedName name="生产期8" localSheetId="15">#REF!</definedName>
    <definedName name="生产期9" localSheetId="15">#REF!</definedName>
    <definedName name="体制上解" localSheetId="15">#REF!</definedName>
    <definedName name="Database" localSheetId="16">#REF!</definedName>
    <definedName name="database2" localSheetId="16">#REF!</definedName>
    <definedName name="database3" localSheetId="16">#REF!</definedName>
    <definedName name="gxxe2003" localSheetId="16">'[4]P1012001'!$A$6:$E$117</definedName>
    <definedName name="hhhh" localSheetId="16">#REF!</definedName>
    <definedName name="kkkk" localSheetId="16">#REF!</definedName>
    <definedName name="UU" localSheetId="16">#REF!</definedName>
    <definedName name="YY" localSheetId="16">#REF!</definedName>
    <definedName name="地区名称" localSheetId="16">#REF!</definedName>
    <definedName name="福州" localSheetId="16">#REF!</definedName>
    <definedName name="汇率" localSheetId="16">#REF!</definedName>
    <definedName name="全额差额比例" localSheetId="16">'[2]C01-1'!#REF!</definedName>
    <definedName name="生产列1" localSheetId="16">#REF!</definedName>
    <definedName name="生产列11" localSheetId="16">#REF!</definedName>
    <definedName name="生产列15" localSheetId="16">#REF!</definedName>
    <definedName name="生产列16" localSheetId="16">#REF!</definedName>
    <definedName name="生产列17" localSheetId="16">#REF!</definedName>
    <definedName name="生产列19" localSheetId="16">#REF!</definedName>
    <definedName name="生产列2" localSheetId="16">#REF!</definedName>
    <definedName name="生产列20" localSheetId="16">#REF!</definedName>
    <definedName name="生产列3" localSheetId="16">#REF!</definedName>
    <definedName name="生产列4" localSheetId="16">#REF!</definedName>
    <definedName name="生产列5" localSheetId="16">#REF!</definedName>
    <definedName name="生产列6" localSheetId="16">#REF!</definedName>
    <definedName name="生产列7" localSheetId="16">#REF!</definedName>
    <definedName name="生产列8" localSheetId="16">#REF!</definedName>
    <definedName name="生产列9" localSheetId="16">#REF!</definedName>
    <definedName name="生产期" localSheetId="16">#REF!</definedName>
    <definedName name="生产期1" localSheetId="16">#REF!</definedName>
    <definedName name="生产期11" localSheetId="16">#REF!</definedName>
    <definedName name="生产期15" localSheetId="16">#REF!</definedName>
    <definedName name="生产期16" localSheetId="16">#REF!</definedName>
    <definedName name="生产期17" localSheetId="16">#REF!</definedName>
    <definedName name="生产期19" localSheetId="16">#REF!</definedName>
    <definedName name="生产期2" localSheetId="16">#REF!</definedName>
    <definedName name="生产期20" localSheetId="16">#REF!</definedName>
    <definedName name="生产期3" localSheetId="16">#REF!</definedName>
    <definedName name="生产期4" localSheetId="16">#REF!</definedName>
    <definedName name="生产期5" localSheetId="16">#REF!</definedName>
    <definedName name="生产期6" localSheetId="16">#REF!</definedName>
    <definedName name="生产期7" localSheetId="16">#REF!</definedName>
    <definedName name="生产期8" localSheetId="16">#REF!</definedName>
    <definedName name="生产期9" localSheetId="16">#REF!</definedName>
    <definedName name="体制上解" localSheetId="16">#REF!</definedName>
    <definedName name="Database" localSheetId="19">#REF!</definedName>
    <definedName name="database2" localSheetId="19">#REF!</definedName>
    <definedName name="database3" localSheetId="19">#REF!</definedName>
    <definedName name="gxxe2003" localSheetId="19">'[4]P1012001'!$A$6:$E$117</definedName>
    <definedName name="hhhh" localSheetId="19">#REF!</definedName>
    <definedName name="kkkk" localSheetId="19">#REF!</definedName>
    <definedName name="UU" localSheetId="19">#REF!</definedName>
    <definedName name="YY" localSheetId="19">#REF!</definedName>
    <definedName name="地区名称" localSheetId="19">#REF!</definedName>
    <definedName name="福州" localSheetId="19">#REF!</definedName>
    <definedName name="汇率" localSheetId="19">#REF!</definedName>
    <definedName name="全额差额比例" localSheetId="19">'[5]C01-1'!#REF!</definedName>
    <definedName name="生产列1" localSheetId="19">#REF!</definedName>
    <definedName name="生产列11" localSheetId="19">#REF!</definedName>
    <definedName name="生产列15" localSheetId="19">#REF!</definedName>
    <definedName name="生产列16" localSheetId="19">#REF!</definedName>
    <definedName name="生产列17" localSheetId="19">#REF!</definedName>
    <definedName name="生产列19" localSheetId="19">#REF!</definedName>
    <definedName name="生产列2" localSheetId="19">#REF!</definedName>
    <definedName name="生产列20" localSheetId="19">#REF!</definedName>
    <definedName name="生产列3" localSheetId="19">#REF!</definedName>
    <definedName name="生产列4" localSheetId="19">#REF!</definedName>
    <definedName name="生产列5" localSheetId="19">#REF!</definedName>
    <definedName name="生产列6" localSheetId="19">#REF!</definedName>
    <definedName name="生产列7" localSheetId="19">#REF!</definedName>
    <definedName name="生产列8" localSheetId="19">#REF!</definedName>
    <definedName name="生产列9" localSheetId="19">#REF!</definedName>
    <definedName name="生产期" localSheetId="19">#REF!</definedName>
    <definedName name="生产期1" localSheetId="19">#REF!</definedName>
    <definedName name="生产期11" localSheetId="19">#REF!</definedName>
    <definedName name="生产期15" localSheetId="19">#REF!</definedName>
    <definedName name="生产期16" localSheetId="19">#REF!</definedName>
    <definedName name="生产期17" localSheetId="19">#REF!</definedName>
    <definedName name="生产期19" localSheetId="19">#REF!</definedName>
    <definedName name="生产期2" localSheetId="19">#REF!</definedName>
    <definedName name="生产期20" localSheetId="19">#REF!</definedName>
    <definedName name="生产期3" localSheetId="19">#REF!</definedName>
    <definedName name="生产期4" localSheetId="19">#REF!</definedName>
    <definedName name="生产期5" localSheetId="19">#REF!</definedName>
    <definedName name="生产期6" localSheetId="19">#REF!</definedName>
    <definedName name="生产期7" localSheetId="19">#REF!</definedName>
    <definedName name="生产期8" localSheetId="19">#REF!</definedName>
    <definedName name="生产期9" localSheetId="19">#REF!</definedName>
    <definedName name="体制上解" localSheetId="19">#REF!</definedName>
    <definedName name="Database" localSheetId="20">#REF!</definedName>
    <definedName name="database2" localSheetId="20">#REF!</definedName>
    <definedName name="database3" localSheetId="20">#REF!</definedName>
    <definedName name="gxxe2003" localSheetId="20">'[4]P1012001'!$A$6:$E$117</definedName>
    <definedName name="hhhh" localSheetId="20">#REF!</definedName>
    <definedName name="kkkk" localSheetId="20">#REF!</definedName>
    <definedName name="UU" localSheetId="20">#REF!</definedName>
    <definedName name="YY" localSheetId="20">#REF!</definedName>
    <definedName name="地区名称" localSheetId="20">#REF!</definedName>
    <definedName name="福州" localSheetId="20">#REF!</definedName>
    <definedName name="汇率" localSheetId="20">#REF!</definedName>
    <definedName name="全额差额比例" localSheetId="20">'[5]C01-1'!#REF!</definedName>
    <definedName name="生产列1" localSheetId="20">#REF!</definedName>
    <definedName name="生产列11" localSheetId="20">#REF!</definedName>
    <definedName name="生产列15" localSheetId="20">#REF!</definedName>
    <definedName name="生产列16" localSheetId="20">#REF!</definedName>
    <definedName name="生产列17" localSheetId="20">#REF!</definedName>
    <definedName name="生产列19" localSheetId="20">#REF!</definedName>
    <definedName name="生产列2" localSheetId="20">#REF!</definedName>
    <definedName name="生产列20" localSheetId="20">#REF!</definedName>
    <definedName name="生产列3" localSheetId="20">#REF!</definedName>
    <definedName name="生产列4" localSheetId="20">#REF!</definedName>
    <definedName name="生产列5" localSheetId="20">#REF!</definedName>
    <definedName name="生产列6" localSheetId="20">#REF!</definedName>
    <definedName name="生产列7" localSheetId="20">#REF!</definedName>
    <definedName name="生产列8" localSheetId="20">#REF!</definedName>
    <definedName name="生产列9" localSheetId="20">#REF!</definedName>
    <definedName name="生产期" localSheetId="20">#REF!</definedName>
    <definedName name="生产期1" localSheetId="20">#REF!</definedName>
    <definedName name="生产期11" localSheetId="20">#REF!</definedName>
    <definedName name="生产期15" localSheetId="20">#REF!</definedName>
    <definedName name="生产期16" localSheetId="20">#REF!</definedName>
    <definedName name="生产期17" localSheetId="20">#REF!</definedName>
    <definedName name="生产期19" localSheetId="20">#REF!</definedName>
    <definedName name="生产期2" localSheetId="20">#REF!</definedName>
    <definedName name="生产期20" localSheetId="20">#REF!</definedName>
    <definedName name="生产期3" localSheetId="20">#REF!</definedName>
    <definedName name="生产期4" localSheetId="20">#REF!</definedName>
    <definedName name="生产期5" localSheetId="20">#REF!</definedName>
    <definedName name="生产期6" localSheetId="20">#REF!</definedName>
    <definedName name="生产期7" localSheetId="20">#REF!</definedName>
    <definedName name="生产期8" localSheetId="20">#REF!</definedName>
    <definedName name="生产期9" localSheetId="20">#REF!</definedName>
    <definedName name="体制上解" localSheetId="20">#REF!</definedName>
  </definedNames>
  <calcPr calcId="144525" fullPrecision="0"/>
</workbook>
</file>

<file path=xl/sharedStrings.xml><?xml version="1.0" encoding="utf-8"?>
<sst xmlns="http://schemas.openxmlformats.org/spreadsheetml/2006/main" count="1785">
  <si>
    <t>附件</t>
  </si>
  <si>
    <t>××年度预决算公开模板</t>
  </si>
  <si>
    <t>一、政府预算公开模板</t>
  </si>
  <si>
    <t>归属级次</t>
  </si>
  <si>
    <t>1、</t>
  </si>
  <si>
    <t>附表1-1：××年度一般公共预算收入预算表</t>
  </si>
  <si>
    <t>省、市、县</t>
  </si>
  <si>
    <t>2、</t>
  </si>
  <si>
    <t>附表1-2：××年度一般公共预算支出预算表</t>
  </si>
  <si>
    <t>3、</t>
  </si>
  <si>
    <t>附表1-3：××年度本级一般公共预算收入预算表</t>
  </si>
  <si>
    <t>省、市</t>
  </si>
  <si>
    <t>4、</t>
  </si>
  <si>
    <t>附表1-4：××年度本级一般公共预算支出预算表</t>
  </si>
  <si>
    <t>5、</t>
  </si>
  <si>
    <t>附表1-5：××年度本级一般公共预算支出经济分类情况表</t>
  </si>
  <si>
    <t>6、</t>
  </si>
  <si>
    <t>附表1-6：××年度本级一般公共预算基本支出经济分类情况表</t>
  </si>
  <si>
    <t>7、</t>
  </si>
  <si>
    <t>附表1-7：××年度一般公共预算对下税收返还和转移支付预算表</t>
  </si>
  <si>
    <t>8、</t>
  </si>
  <si>
    <t>附表1-8：××年度本级一般公共预算“三公”经费支出预算表</t>
  </si>
  <si>
    <t>9、</t>
  </si>
  <si>
    <t>附表1-9：××年度政府性基金收入预算表</t>
  </si>
  <si>
    <t>10、</t>
  </si>
  <si>
    <t>附表1-10：××年度政府性基金支出预算表</t>
  </si>
  <si>
    <t>11、</t>
  </si>
  <si>
    <t>附表1-11：××年度本级政府性基金收入预算表</t>
  </si>
  <si>
    <t>12、</t>
  </si>
  <si>
    <t>附表1-12：××年度本级政府性基金支出预算表</t>
  </si>
  <si>
    <t>13、</t>
  </si>
  <si>
    <t>附表1-13：××年度政府性基金转移支付预算表</t>
  </si>
  <si>
    <t>14、</t>
  </si>
  <si>
    <t>附表1-14：××年度国有资本经营收入预算表</t>
  </si>
  <si>
    <t>15、</t>
  </si>
  <si>
    <t>附表1-15：××年度国有资本经营支出预算表</t>
  </si>
  <si>
    <t>16、</t>
  </si>
  <si>
    <t>附表1-16：××年度本级国有资本经营收入预算表</t>
  </si>
  <si>
    <t>17、</t>
  </si>
  <si>
    <t>附表1-17：××年度本级国有资本经营支出预算表</t>
  </si>
  <si>
    <t>18、</t>
  </si>
  <si>
    <t>附表1-18：××年度社会保险基金预算收入表</t>
  </si>
  <si>
    <t>19、</t>
  </si>
  <si>
    <t>附表1-19：××年度社会保险基金预算支出表</t>
  </si>
  <si>
    <t>20、</t>
  </si>
  <si>
    <t>附表1-20：××年度本级社会保险基金预算收入表</t>
  </si>
  <si>
    <t>21、</t>
  </si>
  <si>
    <t>附表1-21：××年度本级社会保险基金预算支出表</t>
  </si>
  <si>
    <t>22、</t>
  </si>
  <si>
    <t>附表1-22：××年度本级财政专项资金管理清单目录</t>
  </si>
  <si>
    <t>省</t>
  </si>
  <si>
    <t>二、政府决算公开模板</t>
  </si>
  <si>
    <t>附表2-1：××年度一般公共预算收入决算表</t>
  </si>
  <si>
    <t>附表2-2：××年度一般公共预算支出决算表</t>
  </si>
  <si>
    <t>附表2-3：××年度本级一般公共预算收入决算表</t>
  </si>
  <si>
    <t>附表2-4：××年度本级一般公共预算支出决算表</t>
  </si>
  <si>
    <t>附表2-5：××年度本级一般公共预算支出决算功能分类明细表</t>
  </si>
  <si>
    <t>附表2-6：××年度本级一般公共预算支出经济分类决算表</t>
  </si>
  <si>
    <t>附表2-7：××年度本级一般公共预算基本支出经济分类决算表</t>
  </si>
  <si>
    <t>附表2-8：××年度本级一般公共预算对下税收返还和转移支付决算表</t>
  </si>
  <si>
    <t>附表2-9：××年度本级一般公共预算“三公”经费支出决算情况表</t>
  </si>
  <si>
    <t>附表2-10：××年度政府性基金预算收入决算表</t>
  </si>
  <si>
    <t>附表2-11：××年度政府性基金预算支出决算表</t>
  </si>
  <si>
    <t>附表2-12：××年度本级政府性基金预算收入决算表</t>
  </si>
  <si>
    <t>附表2-13：××年度本级政府性基金预算支出决算表</t>
  </si>
  <si>
    <t>附表2-14：××年度本级政府性基金对下转移支付决算表</t>
  </si>
  <si>
    <t>附表2-15：××年度国有资本经营预算收入决算表</t>
  </si>
  <si>
    <t>附表2-16：××年度国有资本经营预算支出决算表</t>
  </si>
  <si>
    <t>附表2-17：××年度本级国有资本经营预算收入决算表</t>
  </si>
  <si>
    <t>附表2-18：××年度本级国有资本经营预算支出决算表</t>
  </si>
  <si>
    <t>附表2-19：××年度社会保险基金预算收入决算表</t>
  </si>
  <si>
    <t>附表2-20：××年度社会保险基金预算支出决算表</t>
  </si>
  <si>
    <t>附表2-21：××年度本级社会保险基金预算收入决算表</t>
  </si>
  <si>
    <t>附表2-22：××年度本级社会保险基金预算支出决算表</t>
  </si>
  <si>
    <t>三、部门预算公开说明范本及附表</t>
  </si>
  <si>
    <t>附表3：××年度××部门预算说明</t>
  </si>
  <si>
    <t>附表3-1：××年度收支预算总表</t>
  </si>
  <si>
    <t>附表3-2：××年度收入预算总表</t>
  </si>
  <si>
    <t>附表3-3：××年度支出预算总表</t>
  </si>
  <si>
    <t>附表3-4：××年度财政拨款收支预算总表</t>
  </si>
  <si>
    <t>附表3-5：××年度一般公共预算拨款支出预算表</t>
  </si>
  <si>
    <t>附表3-6：××年度政府性基金拨款支出预算表</t>
  </si>
  <si>
    <t>附表3-7：××年度一般公共预算支出经济分类情况表</t>
  </si>
  <si>
    <t>附表3-8：××年度一般公共预算基本支出经济分类情况表</t>
  </si>
  <si>
    <t>附表3-9：××年度一般公共预算“三公”经费支出预算表</t>
  </si>
  <si>
    <t>附表3-10：××年度部门专项资金管理清单目录</t>
  </si>
  <si>
    <t>附表3-11：××年度部门业务费绩效目标表</t>
  </si>
  <si>
    <t>附表3-12：××年度专项资金绩效目标表</t>
  </si>
  <si>
    <t>四、部门决算公开说明范本及附表</t>
  </si>
  <si>
    <t>附表4：××年度××部门决算说明</t>
  </si>
  <si>
    <t>附表4-1：××年度收支决算总表</t>
  </si>
  <si>
    <t>附表4-2：××年度收入决算总表</t>
  </si>
  <si>
    <t>附表4-3：××年度支出决算总表</t>
  </si>
  <si>
    <t>附表4-4：××年度财政拨款收支决算总表</t>
  </si>
  <si>
    <t>附表4-5：××年度一般公共预算支出决算表</t>
  </si>
  <si>
    <t>附表4-6：××年度一般公共预算财政拨款支出决算明细表</t>
  </si>
  <si>
    <t>附表4-7：××年度一般公共预算财政拨款基本支出决算表</t>
  </si>
  <si>
    <t>附表4-8：××年度政府性基金预算财政拨款收支决算表</t>
  </si>
  <si>
    <t>附表4-9：××年度部门决算相关信息统计表</t>
  </si>
  <si>
    <t>附表4-10：××年度政府采购情况表</t>
  </si>
  <si>
    <t>五、政府债务公开模块</t>
  </si>
  <si>
    <t>附表5-1：××年度政府一般债务余额和限额情况表</t>
  </si>
  <si>
    <t>附表5-2：××年度本级政府一般债务余额和限额情况表</t>
  </si>
  <si>
    <t>附表5-3：××年度政府专项债务余额和限额情况表</t>
  </si>
  <si>
    <t>附表5-4：××年度本级政府专项债务余额和限额情况表</t>
  </si>
  <si>
    <t>备注：模板包含政府预算22张、政府决算22张、部门预算12张、部门决算10张、政府债务4张共70张以及部门预决算说明文字范本各1套，各市、县（区）结合实际情况公开本地区预决算信息。</t>
  </si>
  <si>
    <t>附表2-1</t>
  </si>
  <si>
    <t>2017年度一般公共预算收入决算表</t>
  </si>
  <si>
    <t>单位：万元</t>
  </si>
  <si>
    <t>预算科目</t>
  </si>
  <si>
    <t>调整预算数</t>
  </si>
  <si>
    <t>决算数</t>
  </si>
  <si>
    <t>决算数为预算数的%</t>
  </si>
  <si>
    <t>决算数为上年决算数的%</t>
  </si>
  <si>
    <t>一、税收收入</t>
  </si>
  <si>
    <t>　　增值税</t>
  </si>
  <si>
    <t>　　营业税</t>
  </si>
  <si>
    <t xml:space="preserve">    消费税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</si>
  <si>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</si>
  <si>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</si>
  <si>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</si>
  <si>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</si>
  <si>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</si>
  <si>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</si>
  <si>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</si>
  <si>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</si>
  <si>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</si>
  <si>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</si>
  <si>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</si>
  <si>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</si>
  <si>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</si>
  <si>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</si>
  <si>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</si>
  <si>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</si>
  <si>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</si>
  <si>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</si>
  <si>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</si>
  <si>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</si>
  <si>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收入小计</t>
  </si>
  <si>
    <t>三、债务收入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</si>
  <si>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</si>
  <si>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</si>
  <si>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</si>
  <si>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</si>
  <si>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</si>
  <si>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</si>
  <si>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</si>
  <si>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</si>
  <si>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调入资金</t>
  </si>
  <si>
    <t xml:space="preserve">    调入预算稳定调节基金</t>
  </si>
  <si>
    <t>收入合计</t>
  </si>
  <si>
    <t>附表2-2</t>
  </si>
  <si>
    <t>2017年度一般公共预算支出决算表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</si>
  <si>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</si>
  <si>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</si>
  <si>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</si>
  <si>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</si>
  <si>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</si>
  <si>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</si>
  <si>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</si>
  <si>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</si>
  <si>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</si>
  <si>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</si>
  <si>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</si>
  <si>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</si>
  <si>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</si>
  <si>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</si>
  <si>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</si>
  <si>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</si>
  <si>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</si>
  <si>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</si>
  <si>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</si>
  <si>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</si>
  <si>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</si>
  <si>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</si>
  <si>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</si>
  <si>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</si>
  <si>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</si>
  <si>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</si>
  <si>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</si>
  <si>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</si>
  <si>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</si>
  <si>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</si>
  <si>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</si>
  <si>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</si>
  <si>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</si>
  <si>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</si>
  <si>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</si>
  <si>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支出合计</t>
  </si>
  <si>
    <t>附表2-3</t>
  </si>
  <si>
    <t>××年度本级一般公共预算收入决算表</t>
  </si>
  <si>
    <t xml:space="preserve">    上解收入</t>
  </si>
  <si>
    <t>备注：我县没有对下转移支付，本表归属级次属于市级</t>
  </si>
  <si>
    <t>附表2-4</t>
  </si>
  <si>
    <t>2017年度本级一般公共预算支出决算表</t>
  </si>
  <si>
    <t xml:space="preserve">  补助下级支出</t>
  </si>
  <si>
    <t xml:space="preserve">  债务转贷支出</t>
  </si>
  <si>
    <t>附表2-5</t>
  </si>
  <si>
    <t>2017年度本级一般公共预算支出决算功能分类明细表</t>
  </si>
  <si>
    <t>合  计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</si>
  <si>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</si>
  <si>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</si>
  <si>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</si>
  <si>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</si>
  <si>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</si>
  <si>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</si>
  <si>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</si>
  <si>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</si>
  <si>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</si>
  <si>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</si>
  <si>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</si>
  <si>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</si>
  <si>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</si>
  <si>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</si>
  <si>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</si>
  <si>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</si>
  <si>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</si>
  <si>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</si>
  <si>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</si>
  <si>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</si>
  <si>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</si>
  <si>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</si>
  <si>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</si>
  <si>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</si>
  <si>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</si>
  <si>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</si>
  <si>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</si>
  <si>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</si>
  <si>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</si>
  <si>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</si>
  <si>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</si>
  <si>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</si>
  <si>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</si>
  <si>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</si>
  <si>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</si>
  <si>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</si>
  <si>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</si>
  <si>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</si>
  <si>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</si>
  <si>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</si>
  <si>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</si>
  <si>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</si>
  <si>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</si>
  <si>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</si>
  <si>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</si>
  <si>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</si>
  <si>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</si>
  <si>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</si>
  <si>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</si>
  <si>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</si>
  <si>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</si>
  <si>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</si>
  <si>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</si>
  <si>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</si>
  <si>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</si>
  <si>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</si>
  <si>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</si>
  <si>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</si>
  <si>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</si>
  <si>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</si>
  <si>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</si>
  <si>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</si>
  <si>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</si>
  <si>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</si>
  <si>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</si>
  <si>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</si>
  <si>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</si>
  <si>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</si>
  <si>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</si>
  <si>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</si>
  <si>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</si>
  <si>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</si>
  <si>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</si>
  <si>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</si>
  <si>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</si>
  <si>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</si>
  <si>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</si>
  <si>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</si>
  <si>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</si>
  <si>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</si>
  <si>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</si>
  <si>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</si>
  <si>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</si>
  <si>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</si>
  <si>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</si>
  <si>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</si>
  <si>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</si>
  <si>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</si>
  <si>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</si>
  <si>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</si>
  <si>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</si>
  <si>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</si>
  <si>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</si>
  <si>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</si>
  <si>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</si>
  <si>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</si>
  <si>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</si>
  <si>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</si>
  <si>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</si>
  <si>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</si>
  <si>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</si>
  <si>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</si>
  <si>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</si>
  <si>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</si>
  <si>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</si>
  <si>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</si>
  <si>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</si>
  <si>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</si>
  <si>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</si>
  <si>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</si>
  <si>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</si>
  <si>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</si>
  <si>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</si>
  <si>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</si>
  <si>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</si>
  <si>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</si>
  <si>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</si>
  <si>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</si>
  <si>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</si>
  <si>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</si>
  <si>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</si>
  <si>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</si>
  <si>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</si>
  <si>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</si>
  <si>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</si>
  <si>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</si>
  <si>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</si>
  <si>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</si>
  <si>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</si>
  <si>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</si>
  <si>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</si>
  <si>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</si>
  <si>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</si>
  <si>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</si>
  <si>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</si>
  <si>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</si>
  <si>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</si>
  <si>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</si>
  <si>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</si>
  <si>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</si>
  <si>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</si>
  <si>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</si>
  <si>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</si>
  <si>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</si>
  <si>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</si>
  <si>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</si>
  <si>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</si>
  <si>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</si>
  <si>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</si>
  <si>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</si>
  <si>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</si>
  <si>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</si>
  <si>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</si>
  <si>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</si>
  <si>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</si>
  <si>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</si>
  <si>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</si>
  <si>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</si>
  <si>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</si>
  <si>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</si>
  <si>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</si>
  <si>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</si>
  <si>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</si>
  <si>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</si>
  <si>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</si>
  <si>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</si>
  <si>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</si>
  <si>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</si>
  <si>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</si>
  <si>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</si>
  <si>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</si>
  <si>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</si>
  <si>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</si>
  <si>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</si>
  <si>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</si>
  <si>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</si>
  <si>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</si>
  <si>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</si>
  <si>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</si>
  <si>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</si>
  <si>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</si>
  <si>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</si>
  <si>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</si>
  <si>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</si>
  <si>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</si>
  <si>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</si>
  <si>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</si>
  <si>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</si>
  <si>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</si>
  <si>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</si>
  <si>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</si>
  <si>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</si>
  <si>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</si>
  <si>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</si>
  <si>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</si>
  <si>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</si>
  <si>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</si>
  <si>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</si>
  <si>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</si>
  <si>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</si>
  <si>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</si>
  <si>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</si>
  <si>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</si>
  <si>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</si>
  <si>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</si>
  <si>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</si>
  <si>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</si>
  <si>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</si>
  <si>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</si>
  <si>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</si>
  <si>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</si>
  <si>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</si>
  <si>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</si>
  <si>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</si>
  <si>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</si>
  <si>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</si>
  <si>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</si>
  <si>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</si>
  <si>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</si>
  <si>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</si>
  <si>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</si>
  <si>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</si>
  <si>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</si>
  <si>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</si>
  <si>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</si>
  <si>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</si>
  <si>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</si>
  <si>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</si>
  <si>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</si>
  <si>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</si>
  <si>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</si>
  <si>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</si>
  <si>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</si>
  <si>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</si>
  <si>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</si>
  <si>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</si>
  <si>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</si>
  <si>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</si>
  <si>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</si>
  <si>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</si>
  <si>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</si>
  <si>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</si>
  <si>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</si>
  <si>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</si>
  <si>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</si>
  <si>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</si>
  <si>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</si>
  <si>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</si>
  <si>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</si>
  <si>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</si>
  <si>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</si>
  <si>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</si>
  <si>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</si>
  <si>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</si>
  <si>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</si>
  <si>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</si>
  <si>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</si>
  <si>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</si>
  <si>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</si>
  <si>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</si>
  <si>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</si>
  <si>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</si>
  <si>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</si>
  <si>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</si>
  <si>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</si>
  <si>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</si>
  <si>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</si>
  <si>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</si>
  <si>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</si>
  <si>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</si>
  <si>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</si>
  <si>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</si>
  <si>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</si>
  <si>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</si>
  <si>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</si>
  <si>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</si>
  <si>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</si>
  <si>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</si>
  <si>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</si>
  <si>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</si>
  <si>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</si>
  <si>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</si>
  <si>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</si>
  <si>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</si>
  <si>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</si>
  <si>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</si>
  <si>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</si>
  <si>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</si>
  <si>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</si>
  <si>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</si>
  <si>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</si>
  <si>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</si>
  <si>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</si>
  <si>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</si>
  <si>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</si>
  <si>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</si>
  <si>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</si>
  <si>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</si>
  <si>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</si>
  <si>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</si>
  <si>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</si>
  <si>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</si>
  <si>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</si>
  <si>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</si>
  <si>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</si>
  <si>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</si>
  <si>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</si>
  <si>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</si>
  <si>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</si>
  <si>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</si>
  <si>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</si>
  <si>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</si>
  <si>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</si>
  <si>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</si>
  <si>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</si>
  <si>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</si>
  <si>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</si>
  <si>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</si>
  <si>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</si>
  <si>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</si>
  <si>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</si>
  <si>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</si>
  <si>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</si>
  <si>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</si>
  <si>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</si>
  <si>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</si>
  <si>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</si>
  <si>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</si>
  <si>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</si>
  <si>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</si>
  <si>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</si>
  <si>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</si>
  <si>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</si>
  <si>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</si>
  <si>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</si>
  <si>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</si>
  <si>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</si>
  <si>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</si>
  <si>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</si>
  <si>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</si>
  <si>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</si>
  <si>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</si>
  <si>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</si>
  <si>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</si>
  <si>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</si>
  <si>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</si>
  <si>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</si>
  <si>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</si>
  <si>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</si>
  <si>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</si>
  <si>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</si>
  <si>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</si>
  <si>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</si>
  <si>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</si>
  <si>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</si>
  <si>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</si>
  <si>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</si>
  <si>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</si>
  <si>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</si>
  <si>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</si>
  <si>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</si>
  <si>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</si>
  <si>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</si>
  <si>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</si>
  <si>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</si>
  <si>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</si>
  <si>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</si>
  <si>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</si>
  <si>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</si>
  <si>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</si>
  <si>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</si>
  <si>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</si>
  <si>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</si>
  <si>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</si>
  <si>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</si>
  <si>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</si>
  <si>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</si>
  <si>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</si>
  <si>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</si>
  <si>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</si>
  <si>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</si>
  <si>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</si>
  <si>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</si>
  <si>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</si>
  <si>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</si>
  <si>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</si>
  <si>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</si>
  <si>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</si>
  <si>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</si>
  <si>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</si>
  <si>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</si>
  <si>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</si>
  <si>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</si>
  <si>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</si>
  <si>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</si>
  <si>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</si>
  <si>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</si>
  <si>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</si>
  <si>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</si>
  <si>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</si>
  <si>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</si>
  <si>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</si>
  <si>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</si>
  <si>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</si>
  <si>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</si>
  <si>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</si>
  <si>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</si>
  <si>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</si>
  <si>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</si>
  <si>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</si>
  <si>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</si>
  <si>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</si>
  <si>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</si>
  <si>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</si>
  <si>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</si>
  <si>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</si>
  <si>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</si>
  <si>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</si>
  <si>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</si>
  <si>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</si>
  <si>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</si>
  <si>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</si>
  <si>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</si>
  <si>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</si>
  <si>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</si>
  <si>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</si>
  <si>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</si>
  <si>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</si>
  <si>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</si>
  <si>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</si>
  <si>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</si>
  <si>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</si>
  <si>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</si>
  <si>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</si>
  <si>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</si>
  <si>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</si>
  <si>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</si>
  <si>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</si>
  <si>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</si>
  <si>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</si>
  <si>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</si>
  <si>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</si>
  <si>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</si>
  <si>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</si>
  <si>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</si>
  <si>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</si>
  <si>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</si>
  <si>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</si>
  <si>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</si>
  <si>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</si>
  <si>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</si>
  <si>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</si>
  <si>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</si>
  <si>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</si>
  <si>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</si>
  <si>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</si>
  <si>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</si>
  <si>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</si>
  <si>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</si>
  <si>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</si>
  <si>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</si>
  <si>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</si>
  <si>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</si>
  <si>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</si>
  <si>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</si>
  <si>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</si>
  <si>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</si>
  <si>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</si>
  <si>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</si>
  <si>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</si>
  <si>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</si>
  <si>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</si>
  <si>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</si>
  <si>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</si>
  <si>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</si>
  <si>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</si>
  <si>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</si>
  <si>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</si>
  <si>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</si>
  <si>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</si>
  <si>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</si>
  <si>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</si>
  <si>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</si>
  <si>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</si>
  <si>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</si>
  <si>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</si>
  <si>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</si>
  <si>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</si>
  <si>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</si>
  <si>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</si>
  <si>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</si>
  <si>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</si>
  <si>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</si>
  <si>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</si>
  <si>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</si>
  <si>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</si>
  <si>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</si>
  <si>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</si>
  <si>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</si>
  <si>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</si>
  <si>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</si>
  <si>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</si>
  <si>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</si>
  <si>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</si>
  <si>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</si>
  <si>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</si>
  <si>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</si>
  <si>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</si>
  <si>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</si>
  <si>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</si>
  <si>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</si>
  <si>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</si>
  <si>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</si>
  <si>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</si>
  <si>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</si>
  <si>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</si>
  <si>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</si>
  <si>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</si>
  <si>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</si>
  <si>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</si>
  <si>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</si>
  <si>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</si>
  <si>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</si>
  <si>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</si>
  <si>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</si>
  <si>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</si>
  <si>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</si>
  <si>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</si>
  <si>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</si>
  <si>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</si>
  <si>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</si>
  <si>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</si>
  <si>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</si>
  <si>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</si>
  <si>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</si>
  <si>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</si>
  <si>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</si>
  <si>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</si>
  <si>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</si>
  <si>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</si>
  <si>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</si>
  <si>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</si>
  <si>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</si>
  <si>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</si>
  <si>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</si>
  <si>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</si>
  <si>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</si>
  <si>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</si>
  <si>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</si>
  <si>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</si>
  <si>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</si>
  <si>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</si>
  <si>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</si>
  <si>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</si>
  <si>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</si>
  <si>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</si>
  <si>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</si>
  <si>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</si>
  <si>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</si>
  <si>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</si>
  <si>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</si>
  <si>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</si>
  <si>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</si>
  <si>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</si>
  <si>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</si>
  <si>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</si>
  <si>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</si>
  <si>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</si>
  <si>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</si>
  <si>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</si>
  <si>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</si>
  <si>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</si>
  <si>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</si>
  <si>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</si>
  <si>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</si>
  <si>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</si>
  <si>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</si>
  <si>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</si>
  <si>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</si>
  <si>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</si>
  <si>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</si>
  <si>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</si>
  <si>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</si>
  <si>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</si>
  <si>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</si>
  <si>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</si>
  <si>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</si>
  <si>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</si>
  <si>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</si>
  <si>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</si>
  <si>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</si>
  <si>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</si>
  <si>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</si>
  <si>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</si>
  <si>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</si>
  <si>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</si>
  <si>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</si>
  <si>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</si>
  <si>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</si>
  <si>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</si>
  <si>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</si>
  <si>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</si>
  <si>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</si>
  <si>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</si>
  <si>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</si>
  <si>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</si>
  <si>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</si>
  <si>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</si>
  <si>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</si>
  <si>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</si>
  <si>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</si>
  <si>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</si>
  <si>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</si>
  <si>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</si>
  <si>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</si>
  <si>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</si>
  <si>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</si>
  <si>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</si>
  <si>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</si>
  <si>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</si>
  <si>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</si>
  <si>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</si>
  <si>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</si>
  <si>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</si>
  <si>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</si>
  <si>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</si>
  <si>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</si>
  <si>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</si>
  <si>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</si>
  <si>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</si>
  <si>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</si>
  <si>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</si>
  <si>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</si>
  <si>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</si>
  <si>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</si>
  <si>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</si>
  <si>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</si>
  <si>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</si>
  <si>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</si>
  <si>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</si>
  <si>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</si>
  <si>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</si>
  <si>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</si>
  <si>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</si>
  <si>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</si>
  <si>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</si>
  <si>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</si>
  <si>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</si>
  <si>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</si>
  <si>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</si>
  <si>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</si>
  <si>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</si>
  <si>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</si>
  <si>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</si>
  <si>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</si>
  <si>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</si>
  <si>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</si>
  <si>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</si>
  <si>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</si>
  <si>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</si>
  <si>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</si>
  <si>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</si>
  <si>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</si>
  <si>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</si>
  <si>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</si>
  <si>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</si>
  <si>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</si>
  <si>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</si>
  <si>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</si>
  <si>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</si>
  <si>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</si>
  <si>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</si>
  <si>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</si>
  <si>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</si>
  <si>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</si>
  <si>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</si>
  <si>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</si>
  <si>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</si>
  <si>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</si>
  <si>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</si>
  <si>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</si>
  <si>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</si>
  <si>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</si>
  <si>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</si>
  <si>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</si>
  <si>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</si>
  <si>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</si>
  <si>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</si>
  <si>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</si>
  <si>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</si>
  <si>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</si>
  <si>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</si>
  <si>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</si>
  <si>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</si>
  <si>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</si>
  <si>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</si>
  <si>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</si>
  <si>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</si>
  <si>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</si>
  <si>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</si>
  <si>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</si>
  <si>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</si>
  <si>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</si>
  <si>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</si>
  <si>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</si>
  <si>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</si>
  <si>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</si>
  <si>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</si>
  <si>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</si>
  <si>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</si>
  <si>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</si>
  <si>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</si>
  <si>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</si>
  <si>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</si>
  <si>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</si>
  <si>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</si>
  <si>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</si>
  <si>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</si>
  <si>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</si>
  <si>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</si>
  <si>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</si>
  <si>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</si>
  <si>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</si>
  <si>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</si>
  <si>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</si>
  <si>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</si>
  <si>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</si>
  <si>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</si>
  <si>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</si>
  <si>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</si>
  <si>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</si>
  <si>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</si>
  <si>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</si>
  <si>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</si>
  <si>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</si>
  <si>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</si>
  <si>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</si>
  <si>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</si>
  <si>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</si>
  <si>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</si>
  <si>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</si>
  <si>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</si>
  <si>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</si>
  <si>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</si>
  <si>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</si>
  <si>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</si>
  <si>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</si>
  <si>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</si>
  <si>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</si>
  <si>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</si>
  <si>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</si>
  <si>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</si>
  <si>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</si>
  <si>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</si>
  <si>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</si>
  <si>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</si>
  <si>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</si>
  <si>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</si>
  <si>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</si>
  <si>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</si>
  <si>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</si>
  <si>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</si>
  <si>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</si>
  <si>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</si>
  <si>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</si>
  <si>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</si>
  <si>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</si>
  <si>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</si>
  <si>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</si>
  <si>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</si>
  <si>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</si>
  <si>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</si>
  <si>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</si>
  <si>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</si>
  <si>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</si>
  <si>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</si>
  <si>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</si>
  <si>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</si>
  <si>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</si>
  <si>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</si>
  <si>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</si>
  <si>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</si>
  <si>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</si>
  <si>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</si>
  <si>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</si>
  <si>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</si>
  <si>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</si>
  <si>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</si>
  <si>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</si>
  <si>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</si>
  <si>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</si>
  <si>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</si>
  <si>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</si>
  <si>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</si>
  <si>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</si>
  <si>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</si>
  <si>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</si>
  <si>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</si>
  <si>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</si>
  <si>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</si>
  <si>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</si>
  <si>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</si>
  <si>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</si>
  <si>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</si>
  <si>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</si>
  <si>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</si>
  <si>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</si>
  <si>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</si>
  <si>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</si>
  <si>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</si>
  <si>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</si>
  <si>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</si>
  <si>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</si>
  <si>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</si>
  <si>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</si>
  <si>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</si>
  <si>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</si>
  <si>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</si>
  <si>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</si>
  <si>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</si>
  <si>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</si>
  <si>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</si>
  <si>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</si>
  <si>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</si>
  <si>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</si>
  <si>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</si>
  <si>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</si>
  <si>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</si>
  <si>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</si>
  <si>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</si>
  <si>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</si>
  <si>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</si>
  <si>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</si>
  <si>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</si>
  <si>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</si>
  <si>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</si>
  <si>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</si>
  <si>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</si>
  <si>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</si>
  <si>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</si>
  <si>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</si>
  <si>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</si>
  <si>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</si>
  <si>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</si>
  <si>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</si>
  <si>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</si>
  <si>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</si>
  <si>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</si>
  <si>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</si>
  <si>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</si>
  <si>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</si>
  <si>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</si>
  <si>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</si>
  <si>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</si>
  <si>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</si>
  <si>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</si>
  <si>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</si>
  <si>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</si>
  <si>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</si>
  <si>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</si>
  <si>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</si>
  <si>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</si>
  <si>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</si>
  <si>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</si>
  <si>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</si>
  <si>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</si>
  <si>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</si>
  <si>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</si>
  <si>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</si>
  <si>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</si>
  <si>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</si>
  <si>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</si>
  <si>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</si>
  <si>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</si>
  <si>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</si>
  <si>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</si>
  <si>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</si>
  <si>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</si>
  <si>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</si>
  <si>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</si>
  <si>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</si>
  <si>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</si>
  <si>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</si>
  <si>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</si>
  <si>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</si>
  <si>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</si>
  <si>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</si>
  <si>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</si>
  <si>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</si>
  <si>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</si>
  <si>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</si>
  <si>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</si>
  <si>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</si>
  <si>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</si>
  <si>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</si>
  <si>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</si>
  <si>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</si>
  <si>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</si>
  <si>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</si>
  <si>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</si>
  <si>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</si>
  <si>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</si>
  <si>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</si>
  <si>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</si>
  <si>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</si>
  <si>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</si>
  <si>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</si>
  <si>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</si>
  <si>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</si>
  <si>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</si>
  <si>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</si>
  <si>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</si>
  <si>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</si>
  <si>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</si>
  <si>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</si>
  <si>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</si>
  <si>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</si>
  <si>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</si>
  <si>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</si>
  <si>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</si>
  <si>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</si>
  <si>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</si>
  <si>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</si>
  <si>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</si>
  <si>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</si>
  <si>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</si>
  <si>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</si>
  <si>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</si>
  <si>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</si>
  <si>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</si>
  <si>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</si>
  <si>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</si>
  <si>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</si>
  <si>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</si>
  <si>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</si>
  <si>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</si>
  <si>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</si>
  <si>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</si>
  <si>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</si>
  <si>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</si>
  <si>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</si>
  <si>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</si>
  <si>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</si>
  <si>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</si>
  <si>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</si>
  <si>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</si>
  <si>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</si>
  <si>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</si>
  <si>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</si>
  <si>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</si>
  <si>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</si>
  <si>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</si>
  <si>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</si>
  <si>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</si>
  <si>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</si>
  <si>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</si>
  <si>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</si>
  <si>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</si>
  <si>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</si>
  <si>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</si>
  <si>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</si>
  <si>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</si>
  <si>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</si>
  <si>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</si>
  <si>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</si>
  <si>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</si>
  <si>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</si>
  <si>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</si>
  <si>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</si>
  <si>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</si>
  <si>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</si>
  <si>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</si>
  <si>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</si>
  <si>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</si>
  <si>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</si>
  <si>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</si>
  <si>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</si>
  <si>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</si>
  <si>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</si>
  <si>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</si>
  <si>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</si>
  <si>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</si>
  <si>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</si>
  <si>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</si>
  <si>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</si>
  <si>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</si>
  <si>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</si>
  <si>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</si>
  <si>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</si>
  <si>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</si>
  <si>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</si>
  <si>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</si>
  <si>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</si>
  <si>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</si>
  <si>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</si>
  <si>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</si>
  <si>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</si>
  <si>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</si>
  <si>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</si>
  <si>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</si>
  <si>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</si>
  <si>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</si>
  <si>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</si>
  <si>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</si>
  <si>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</si>
  <si>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</si>
  <si>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</si>
  <si>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</si>
  <si>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</si>
  <si>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</si>
  <si>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</si>
  <si>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</si>
  <si>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</si>
  <si>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</si>
  <si>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</si>
  <si>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</si>
  <si>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</si>
  <si>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</si>
  <si>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</si>
  <si>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</si>
  <si>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</si>
  <si>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</si>
  <si>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</si>
  <si>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</si>
  <si>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</si>
  <si>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</si>
  <si>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</si>
  <si>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</si>
  <si>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</si>
  <si>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</si>
  <si>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</si>
  <si>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</si>
  <si>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</si>
  <si>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</si>
  <si>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</si>
  <si>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</si>
  <si>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</si>
  <si>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</si>
  <si>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</si>
  <si>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</si>
  <si>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</si>
  <si>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</si>
  <si>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</si>
  <si>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</si>
  <si>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</si>
  <si>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</si>
  <si>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</si>
  <si>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</si>
  <si>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其他支出(款)</t>
  </si>
  <si>
    <t xml:space="preserve">    其他支出(项)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</si>
  <si>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</si>
  <si>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</si>
  <si>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</si>
  <si>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</si>
  <si>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</si>
  <si>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</si>
  <si>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</si>
  <si>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</si>
  <si>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</si>
  <si>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</si>
  <si>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附表2-6</t>
  </si>
  <si>
    <t>2017年度本级一般公共预算支出经济分类决算表</t>
  </si>
  <si>
    <t>预算数</t>
  </si>
  <si>
    <t>决算数（试编）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</si>
  <si>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</si>
  <si>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</si>
  <si>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</si>
  <si>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</si>
  <si>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</si>
  <si>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</si>
  <si>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</si>
  <si>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</si>
  <si>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</si>
  <si>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</si>
  <si>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</si>
  <si>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</si>
  <si>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</si>
  <si>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</si>
  <si>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</si>
  <si>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备注：2017年决算仍按照旧版经济分类科目公开，2018年以后决算按照新版经济分类科目公开。</t>
  </si>
  <si>
    <t>附表2-7</t>
  </si>
  <si>
    <t>2017年度本级一般公共预算基本支出经济分类决算表</t>
  </si>
  <si>
    <t>项   目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</si>
  <si>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</si>
  <si>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</si>
  <si>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</si>
  <si>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</si>
  <si>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</si>
  <si>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</si>
  <si>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</si>
  <si>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</si>
  <si>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</si>
  <si>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</si>
  <si>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</si>
  <si>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</si>
  <si>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</si>
  <si>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</si>
  <si>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</si>
  <si>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</si>
  <si>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</si>
  <si>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</si>
  <si>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</si>
  <si>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</si>
  <si>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</si>
  <si>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</si>
  <si>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</si>
  <si>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</si>
  <si>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</si>
  <si>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</si>
  <si>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</si>
  <si>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</si>
  <si>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</si>
  <si>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</si>
  <si>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</si>
  <si>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</si>
  <si>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</si>
  <si>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</si>
  <si>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</si>
  <si>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</si>
  <si>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</si>
  <si>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</si>
  <si>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</si>
  <si>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</si>
  <si>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</si>
  <si>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</si>
  <si>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</si>
  <si>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</si>
  <si>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</si>
  <si>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</si>
  <si>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</si>
  <si>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</si>
  <si>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</si>
  <si>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</si>
  <si>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</si>
  <si>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</si>
  <si>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</si>
  <si>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</si>
  <si>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-8</t>
    </r>
  </si>
  <si>
    <t>2017年度本级一般公共预算对下税收返还和转移支付决算表</t>
  </si>
  <si>
    <t>项  目</t>
  </si>
  <si>
    <t>小计</t>
  </si>
  <si>
    <t>××地区</t>
  </si>
  <si>
    <t>………</t>
  </si>
  <si>
    <t>一、返还性支出</t>
  </si>
  <si>
    <t>1.增值税和消费税税收返还支出</t>
  </si>
  <si>
    <t>2.所得税基数返还支出</t>
  </si>
  <si>
    <t>3.成品油税费改革税收返还支出</t>
  </si>
  <si>
    <t>4.其他税收返还支出</t>
  </si>
  <si>
    <t>二、一般性转移支付</t>
  </si>
  <si>
    <t>1.体制补助支出</t>
  </si>
  <si>
    <t>2.均衡性转移支付支出</t>
  </si>
  <si>
    <t>3.老少边穷转移支付支出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</si>
  <si>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</si>
  <si>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</si>
  <si>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</si>
  <si>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</si>
  <si>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</si>
  <si>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</si>
  <si>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</si>
  <si>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</si>
  <si>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</si>
  <si>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</si>
  <si>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</si>
  <si>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</si>
  <si>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</si>
  <si>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</si>
  <si>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</si>
  <si>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</si>
  <si>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</si>
  <si>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</si>
  <si>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</si>
  <si>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</si>
  <si>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</si>
  <si>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</si>
  <si>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</si>
  <si>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</si>
  <si>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</si>
  <si>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</si>
  <si>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</si>
  <si>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</si>
  <si>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</si>
  <si>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</si>
  <si>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18.其他支出</t>
  </si>
  <si>
    <t>19.债务付息支出</t>
  </si>
  <si>
    <t>本县所辖乡镇作为一级预算部门管理，未单独编制政府预算，为此未有一般公共预算对下税收返还和转移支付决算数据。</t>
  </si>
  <si>
    <r>
      <rPr>
        <sz val="11"/>
        <color theme="1"/>
        <rFont val="宋体"/>
        <charset val="134"/>
      </rPr>
      <t>附表2</t>
    </r>
    <r>
      <rPr>
        <sz val="11"/>
        <color theme="1"/>
        <rFont val="宋体"/>
        <charset val="134"/>
      </rPr>
      <t>-9</t>
    </r>
  </si>
  <si>
    <t>2017年度本级一般公共预算“三公”经费支出决算情况表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</si>
  <si>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</si>
  <si>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</si>
  <si>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</si>
  <si>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</si>
  <si>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</si>
  <si>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</si>
  <si>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</si>
  <si>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</si>
  <si>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</si>
  <si>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</si>
  <si>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</si>
  <si>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</si>
  <si>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</si>
  <si>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</si>
  <si>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</si>
  <si>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</si>
  <si>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</si>
  <si>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</si>
  <si>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</si>
  <si>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</si>
  <si>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</si>
  <si>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备注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</si>
  <si>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</si>
  <si>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2017年使用一般公共预算拨款安排的“三公”经费决算数为883万元，比上年决算数增加57万元。其中，因公出国（境）经费8万元，与上年决算数相比增长166.67%；公务接待费411万元，与上年决算数相比增长24.17%；公务用车购置经费50万元，与上年决算数相比增加50万元；公务用车运行经费414万元，与上年决算数相比下降15.85%。“三公”经费决算增长的主要原因是2017年有车辆购置支出，因公出国（境）和公务接待费支出数增加。</t>
  </si>
  <si>
    <t>附表2-10</t>
  </si>
  <si>
    <t>××年度政府性基金预算收入决算表</t>
  </si>
  <si>
    <t>非税收入</t>
  </si>
  <si>
    <t xml:space="preserve">   政府性基金收入</t>
  </si>
  <si>
    <t xml:space="preserve">     港口建设费收入</t>
  </si>
  <si>
    <t xml:space="preserve">     散装水泥专项资金收入</t>
  </si>
  <si>
    <t xml:space="preserve">     新型墙体材料专项基金收入</t>
  </si>
  <si>
    <t xml:space="preserve">     国家电影事业发展专项资金收入</t>
  </si>
  <si>
    <t xml:space="preserve">     新菜地开发建设基金收入</t>
  </si>
  <si>
    <t xml:space="preserve">     新增建设用地土地有偿使用费收入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</si>
  <si>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</si>
  <si>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</si>
  <si>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</si>
  <si>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</si>
  <si>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</si>
  <si>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</si>
  <si>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</si>
  <si>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</si>
  <si>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</si>
  <si>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污水处理费收入</t>
  </si>
  <si>
    <t xml:space="preserve">     彩票发行机构和彩票销售机构的业务费用</t>
  </si>
  <si>
    <t xml:space="preserve">     其他政府性基金收入</t>
  </si>
  <si>
    <t>本年收入小计</t>
  </si>
  <si>
    <t>债务收入</t>
  </si>
  <si>
    <t>转移性收入</t>
  </si>
  <si>
    <t xml:space="preserve">    待偿债置换专项债券上年结余</t>
  </si>
  <si>
    <t xml:space="preserve">    上年结余</t>
  </si>
  <si>
    <t>附表2-11</t>
  </si>
  <si>
    <t>××年度政府性基金预算支出决算表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</si>
  <si>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</si>
  <si>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</si>
  <si>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</si>
  <si>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</si>
  <si>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</si>
  <si>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</si>
  <si>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</si>
  <si>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</si>
  <si>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</si>
  <si>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</si>
  <si>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</si>
  <si>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</si>
  <si>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 xml:space="preserve">    上解支出</t>
  </si>
  <si>
    <t xml:space="preserve">    调出资金</t>
  </si>
  <si>
    <t xml:space="preserve">    待偿债置换专项债券结余</t>
  </si>
  <si>
    <t xml:space="preserve">    年终结余</t>
  </si>
  <si>
    <t>附表2-12</t>
  </si>
  <si>
    <t>2017年度本级政府性基金预算收入决算表</t>
  </si>
  <si>
    <t xml:space="preserve">    补助收入</t>
  </si>
  <si>
    <t>附表2-13</t>
  </si>
  <si>
    <t>2017年度本级政府性基金预算支出决算表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</si>
  <si>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</si>
  <si>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</si>
  <si>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</si>
  <si>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</si>
  <si>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</si>
  <si>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</si>
  <si>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</si>
  <si>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</si>
  <si>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</si>
  <si>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</si>
  <si>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</si>
  <si>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</si>
  <si>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</si>
  <si>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</si>
  <si>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</si>
  <si>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</si>
  <si>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</si>
  <si>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</si>
  <si>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可再生能源电价附加收入安排的支出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</si>
  <si>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</si>
  <si>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</si>
  <si>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</si>
  <si>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</si>
  <si>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废弃电器电子产品处理基金支出</t>
  </si>
  <si>
    <t xml:space="preserve">  回收处理费用补贴</t>
  </si>
  <si>
    <t xml:space="preserve">  信息系统建设</t>
  </si>
  <si>
    <t xml:space="preserve">  基金征管经费</t>
  </si>
  <si>
    <t xml:space="preserve">  其他废弃电器电子产品处理基金支出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</si>
  <si>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</si>
  <si>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</si>
  <si>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</si>
  <si>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</si>
  <si>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</si>
  <si>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</si>
  <si>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</si>
  <si>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</si>
  <si>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</si>
  <si>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</si>
  <si>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</si>
  <si>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</si>
  <si>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</si>
  <si>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</si>
  <si>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城市公用事业附加相关支出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</si>
  <si>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</si>
  <si>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</si>
  <si>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</si>
  <si>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</si>
  <si>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</si>
  <si>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</si>
  <si>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</si>
  <si>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</si>
  <si>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国有土地收益基金相关支出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</si>
  <si>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</si>
  <si>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</si>
  <si>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</si>
  <si>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</si>
  <si>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农业土地开发资金相关支出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</si>
  <si>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</si>
  <si>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</si>
  <si>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</si>
  <si>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城市基础设施配套费相关支出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</si>
  <si>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</si>
  <si>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</si>
  <si>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</si>
  <si>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</si>
  <si>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</si>
  <si>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</si>
  <si>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</si>
  <si>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</si>
  <si>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</si>
  <si>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</si>
  <si>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</si>
  <si>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大中型水库库区基金相关支出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</si>
  <si>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</si>
  <si>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</si>
  <si>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</si>
  <si>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</si>
  <si>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</si>
  <si>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</si>
  <si>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</si>
  <si>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 xml:space="preserve">  解决移民遗留问题</t>
  </si>
  <si>
    <t xml:space="preserve">  库区维护和管理</t>
  </si>
  <si>
    <t xml:space="preserve">  其他三峡水库库区基金支出</t>
  </si>
  <si>
    <t>国家重大水利工程建设相关支出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</si>
  <si>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</si>
  <si>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</si>
  <si>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</si>
  <si>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</si>
  <si>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</si>
  <si>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</si>
  <si>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海南省高等级公路车辆通行附加费相关支出</t>
  </si>
  <si>
    <t xml:space="preserve">  海南省高等级公路车辆通行附加费及对应专项债务收入安排的支出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</si>
  <si>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</si>
  <si>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</si>
  <si>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</si>
  <si>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</si>
  <si>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</si>
  <si>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</si>
  <si>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</si>
  <si>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</si>
  <si>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</si>
  <si>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</si>
  <si>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</si>
  <si>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港口建设费相关支出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</si>
  <si>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</si>
  <si>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</si>
  <si>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</si>
  <si>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</si>
  <si>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</si>
  <si>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</si>
  <si>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铁路建设基金支出</t>
  </si>
  <si>
    <t xml:space="preserve">  铁路建设投资</t>
  </si>
  <si>
    <t xml:space="preserve">  购置铁路机车车辆</t>
  </si>
  <si>
    <t xml:space="preserve">  铁路还贷</t>
  </si>
  <si>
    <t xml:space="preserve">  建设项目铺底资金</t>
  </si>
  <si>
    <t xml:space="preserve">  勘测设计</t>
  </si>
  <si>
    <t xml:space="preserve">  注册资本金</t>
  </si>
  <si>
    <t xml:space="preserve">  周转资金</t>
  </si>
  <si>
    <t xml:space="preserve">  其他铁路建设基金支出</t>
  </si>
  <si>
    <t>船舶油污损害赔偿基金支出</t>
  </si>
  <si>
    <t xml:space="preserve">  应急处置费用</t>
  </si>
  <si>
    <t xml:space="preserve">  控制清除污染</t>
  </si>
  <si>
    <t xml:space="preserve">  损失补偿</t>
  </si>
  <si>
    <t xml:space="preserve">  生态恢复</t>
  </si>
  <si>
    <t xml:space="preserve">  监视监测</t>
  </si>
  <si>
    <t xml:space="preserve">  其他船舶油污损害赔偿基金支出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</si>
  <si>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</si>
  <si>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</si>
  <si>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</si>
  <si>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</si>
  <si>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</si>
  <si>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</si>
  <si>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</si>
  <si>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</si>
  <si>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</si>
  <si>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新型墙体材料专项基金相关支出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</si>
  <si>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</si>
  <si>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</si>
  <si>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</si>
  <si>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</si>
  <si>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</si>
  <si>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</si>
  <si>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</si>
  <si>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</si>
  <si>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农网还贷资金支出</t>
  </si>
  <si>
    <t xml:space="preserve">  中央农网还贷资金支出</t>
  </si>
  <si>
    <t xml:space="preserve">  地方农网还贷资金支出</t>
  </si>
  <si>
    <t xml:space="preserve">  其他农网还贷资金支出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</si>
  <si>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</si>
  <si>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</si>
  <si>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</si>
  <si>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</si>
  <si>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</si>
  <si>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</si>
  <si>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</si>
  <si>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</si>
  <si>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</si>
  <si>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</si>
  <si>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</si>
  <si>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</si>
  <si>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</si>
  <si>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</si>
  <si>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</si>
  <si>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</si>
  <si>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</si>
  <si>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</si>
  <si>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</si>
  <si>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</si>
  <si>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</si>
  <si>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</si>
  <si>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</si>
  <si>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</si>
  <si>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</si>
  <si>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</si>
  <si>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</si>
  <si>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</si>
  <si>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</si>
  <si>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</si>
  <si>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其他政府性基金相关支出</t>
  </si>
  <si>
    <t xml:space="preserve">  其他政府性基金及对应专项债务收入安排的支出</t>
  </si>
  <si>
    <t xml:space="preserve">    补助支出</t>
  </si>
  <si>
    <t xml:space="preserve">    债务转贷支出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</si>
  <si>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-14</t>
    </r>
  </si>
  <si>
    <t>2017年度本级政府性基金对下转移支付决算表</t>
  </si>
  <si>
    <t>项目</t>
  </si>
  <si>
    <t>本县所辖乡镇作为一级预算部门管理，未单独编制政府预算，为此未有政府性基金对下税收返还和转移支付决算数据。</t>
  </si>
  <si>
    <t>附表2-15</t>
  </si>
  <si>
    <t>××年度国有资本经营预算收入决算表</t>
  </si>
  <si>
    <t xml:space="preserve"> 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</si>
  <si>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</si>
  <si>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</si>
  <si>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</si>
  <si>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</si>
  <si>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</si>
  <si>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上级补助收入</t>
  </si>
  <si>
    <t>上年结余</t>
  </si>
  <si>
    <t>附表2-16</t>
  </si>
  <si>
    <t>××年度国有资本经营预算支出决算表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</si>
  <si>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</si>
  <si>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</si>
  <si>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</si>
  <si>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</si>
  <si>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</si>
  <si>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年终结余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</si>
  <si>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-17</t>
    </r>
  </si>
  <si>
    <t>2017年度本级国有资本经营预算收入决算表</t>
  </si>
  <si>
    <t>企业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</si>
  <si>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</si>
  <si>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</si>
  <si>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</si>
  <si>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</si>
  <si>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</si>
  <si>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</si>
  <si>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 xml:space="preserve">    国有资本经营预算转移支付收入</t>
  </si>
  <si>
    <t xml:space="preserve">    上年结转收入</t>
  </si>
  <si>
    <t>附表2-18</t>
  </si>
  <si>
    <t>2017年度本级国有资本经营预算支出决算表</t>
  </si>
  <si>
    <t>决算数为预算数的％</t>
  </si>
  <si>
    <t>决算数为上年决算数的％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</si>
  <si>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</si>
  <si>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</si>
  <si>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</si>
  <si>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</si>
  <si>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</si>
  <si>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</si>
  <si>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</si>
  <si>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</si>
  <si>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</si>
  <si>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</si>
  <si>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</si>
  <si>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</si>
  <si>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</si>
  <si>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</si>
  <si>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</si>
  <si>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</si>
  <si>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</si>
  <si>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</si>
  <si>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</si>
  <si>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</si>
  <si>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</si>
  <si>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  国有资本经营预算转移支付支出</t>
  </si>
  <si>
    <t>本年支出合计</t>
  </si>
  <si>
    <t>附表2-19</t>
  </si>
  <si>
    <t>××年度社会保险基金预算收入决算表</t>
  </si>
  <si>
    <t>决算数为上年决算数%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</si>
  <si>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</si>
  <si>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</si>
  <si>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</si>
  <si>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</si>
  <si>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</si>
  <si>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</si>
  <si>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</si>
  <si>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</si>
  <si>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</si>
  <si>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</si>
  <si>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</si>
  <si>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</si>
  <si>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附表2-20</t>
  </si>
  <si>
    <t>××年度社会保险基金预算支出决算表</t>
  </si>
  <si>
    <t>项　目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</si>
  <si>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</si>
  <si>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</si>
  <si>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</si>
  <si>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</si>
  <si>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</si>
  <si>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</si>
  <si>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</si>
  <si>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城镇居民基本医疗保险基金支出</t>
    </r>
  </si>
  <si>
    <t>六、工伤保险基金支出</t>
  </si>
  <si>
    <t>七、失业保险基金支出</t>
  </si>
  <si>
    <t>八、生育保险基金支出</t>
  </si>
  <si>
    <t>附表2-21</t>
  </si>
  <si>
    <t>2017年度本级社会保险基金预算收入决算表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</si>
  <si>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</si>
  <si>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</si>
  <si>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</si>
  <si>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</si>
  <si>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</si>
  <si>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         其他收入(转移收入)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</si>
  <si>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</si>
  <si>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</si>
  <si>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</si>
  <si>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</si>
  <si>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</si>
  <si>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利息收入</t>
    </r>
  </si>
  <si>
    <t xml:space="preserve">           其他收入</t>
  </si>
  <si>
    <t xml:space="preserve">           动用上年结余收入</t>
  </si>
  <si>
    <t>附表2-22</t>
  </si>
  <si>
    <t>2017年度本级社会保险基金预算支出决算表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</si>
  <si>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</si>
  <si>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</si>
  <si>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</si>
  <si>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</si>
  <si>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</si>
  <si>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>113$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</si>
  <si>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</si>
  <si>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</si>
  <si>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</si>
  <si>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</si>
  <si>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其他机关事业单位基本养老保险基金支出(转移支出)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</si>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</sst>
</file>

<file path=xl/styles.xml><?xml version="1.0" encoding="utf-8"?>
<styleSheet xmlns="http://schemas.openxmlformats.org/spreadsheetml/2006/main">
  <numFmts count="27">
    <numFmt numFmtId="176" formatCode="\$#,##0.00;\(\$#,##0.00\)"/>
    <numFmt numFmtId="177" formatCode="_-* #,##0.0000_-;\-* #,##0.0000_-;_-* &quot;-&quot;??_-;_-@_-"/>
    <numFmt numFmtId="178" formatCode="\$#,##0;\(\$#,##0\)"/>
    <numFmt numFmtId="179" formatCode="#,##0;\(#,##0\)"/>
    <numFmt numFmtId="180" formatCode="_-\¥* #,##0_-;\-\¥* #,##0_-;_-\¥* &quot;-&quot;_-;_-@_-"/>
    <numFmt numFmtId="181" formatCode="#,##0_ ;[Red]\-#,##0\ "/>
    <numFmt numFmtId="182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83" formatCode="#,##0.000_ "/>
    <numFmt numFmtId="184" formatCode="_-* #,##0.00_-;\-* #,##0.00_-;_-* &quot;-&quot;??_-;_-@_-"/>
    <numFmt numFmtId="185" formatCode="0.0"/>
    <numFmt numFmtId="186" formatCode="#,##0_);[Red]\(#,##0\)"/>
    <numFmt numFmtId="187" formatCode="0_ "/>
    <numFmt numFmtId="188" formatCode="#,##0;\-#,##0;&quot;-&quot;"/>
    <numFmt numFmtId="189" formatCode="0.0_ "/>
    <numFmt numFmtId="190" formatCode="_-* #,##0_-;\-* #,##0_-;_-* &quot;-&quot;_-;_-@_-"/>
    <numFmt numFmtId="191" formatCode="_(&quot;$&quot;* #,##0.00_);_(&quot;$&quot;* \(#,##0.00\);_(&quot;$&quot;* &quot;-&quot;??_);_(@_)"/>
    <numFmt numFmtId="192" formatCode="#,##0.00_ "/>
    <numFmt numFmtId="193" formatCode="_(* #,##0.00_);_(* \(#,##0.00\);_(* &quot;-&quot;??_);_(@_)"/>
    <numFmt numFmtId="194" formatCode="_-&quot;$&quot;* #,##0_-;\-&quot;$&quot;* #,##0_-;_-&quot;$&quot;* &quot;-&quot;_-;_-@_-"/>
    <numFmt numFmtId="195" formatCode="0.00_ ;[Red]\-0.00\ "/>
    <numFmt numFmtId="196" formatCode="#,##0_ "/>
    <numFmt numFmtId="197" formatCode="0.0%"/>
    <numFmt numFmtId="198" formatCode="0.00_ "/>
  </numFmts>
  <fonts count="108">
    <font>
      <sz val="12"/>
      <name val="宋体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华文楷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name val="黑体"/>
      <charset val="134"/>
    </font>
    <font>
      <sz val="12"/>
      <name val="宋体"/>
      <charset val="134"/>
      <scheme val="minor"/>
    </font>
    <font>
      <sz val="10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ajor"/>
    </font>
    <font>
      <b/>
      <sz val="11"/>
      <name val="黑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楷体"/>
      <charset val="134"/>
    </font>
    <font>
      <sz val="11"/>
      <name val="华文楷体"/>
      <charset val="134"/>
    </font>
    <font>
      <sz val="11"/>
      <name val="宋体"/>
      <charset val="134"/>
      <scheme val="major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b/>
      <sz val="16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b/>
      <sz val="11"/>
      <color indexed="4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b/>
      <sz val="21"/>
      <name val="楷体_GB2312"/>
      <charset val="134"/>
    </font>
    <font>
      <u/>
      <sz val="12"/>
      <color indexed="12"/>
      <name val="宋体"/>
      <charset val="134"/>
    </font>
    <font>
      <b/>
      <sz val="15"/>
      <color indexed="54"/>
      <name val="宋体"/>
      <charset val="134"/>
    </font>
    <font>
      <sz val="10"/>
      <color indexed="8"/>
      <name val="Arial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2"/>
      <name val="Arial"/>
      <charset val="134"/>
    </font>
    <font>
      <sz val="12"/>
      <name val="Arial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1"/>
      <color theme="1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12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8" fillId="0" borderId="0" applyFon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8" fillId="20" borderId="16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/>
    <xf numFmtId="0" fontId="71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/>
    <xf numFmtId="0" fontId="62" fillId="0" borderId="2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14" borderId="0" applyNumberFormat="0" applyBorder="0" applyAlignment="0" applyProtection="0">
      <alignment vertical="center"/>
    </xf>
    <xf numFmtId="0" fontId="0" fillId="0" borderId="0"/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6" borderId="25" applyNumberFormat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7" fillId="36" borderId="11" applyNumberFormat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0" fillId="0" borderId="0"/>
    <xf numFmtId="0" fontId="56" fillId="18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38" borderId="0" applyNumberFormat="0" applyBorder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48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/>
    <xf numFmtId="0" fontId="53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" borderId="0" applyNumberFormat="0" applyBorder="0" applyAlignment="0" applyProtection="0">
      <alignment vertical="center"/>
    </xf>
    <xf numFmtId="0" fontId="0" fillId="0" borderId="0"/>
    <xf numFmtId="0" fontId="46" fillId="5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9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34" borderId="21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0" fillId="4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3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70" fillId="34" borderId="21" applyNumberFormat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8" fillId="29" borderId="0" applyNumberFormat="0" applyBorder="0" applyAlignment="0" applyProtection="0">
      <alignment vertical="center"/>
    </xf>
    <xf numFmtId="0" fontId="86" fillId="0" borderId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1" fillId="34" borderId="21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6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52" fillId="3" borderId="13" applyNumberFormat="0" applyAlignment="0" applyProtection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1" fillId="34" borderId="21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75" fillId="6" borderId="0" applyNumberFormat="0" applyBorder="0" applyAlignment="0" applyProtection="0">
      <alignment vertical="center"/>
    </xf>
    <xf numFmtId="0" fontId="0" fillId="0" borderId="0"/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49" fillId="5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81" fillId="34" borderId="21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1" fillId="34" borderId="21" applyNumberFormat="0" applyAlignment="0" applyProtection="0">
      <alignment vertical="center"/>
    </xf>
    <xf numFmtId="0" fontId="48" fillId="0" borderId="0"/>
    <xf numFmtId="0" fontId="48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2" fillId="0" borderId="3">
      <alignment horizontal="distributed" vertical="center" wrapText="1"/>
    </xf>
    <xf numFmtId="0" fontId="0" fillId="0" borderId="0"/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0" borderId="0"/>
    <xf numFmtId="0" fontId="87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3">
      <alignment horizontal="distributed" vertical="center" wrapText="1"/>
    </xf>
    <xf numFmtId="0" fontId="0" fillId="0" borderId="0"/>
    <xf numFmtId="0" fontId="0" fillId="23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0" fillId="0" borderId="0"/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9" fillId="0" borderId="0"/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3" fillId="0" borderId="18" applyNumberFormat="0" applyFill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0" fillId="0" borderId="0"/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3" fillId="0" borderId="18" applyNumberFormat="0" applyFill="0" applyAlignment="0" applyProtection="0">
      <alignment vertical="center"/>
    </xf>
    <xf numFmtId="0" fontId="0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3">
      <alignment horizontal="distributed" vertical="center" wrapText="1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68" fillId="2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70" fillId="34" borderId="2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/>
    <xf numFmtId="0" fontId="85" fillId="0" borderId="0" applyNumberFormat="0" applyFill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58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70" fillId="34" borderId="21" applyNumberFormat="0" applyAlignment="0" applyProtection="0">
      <alignment vertical="center"/>
    </xf>
    <xf numFmtId="185" fontId="2" fillId="0" borderId="3">
      <alignment vertical="center"/>
      <protection locked="0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1" fillId="3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5" borderId="1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9" fillId="0" borderId="2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0" fillId="34" borderId="2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49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4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3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6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/>
    <xf numFmtId="0" fontId="6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34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4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68" fillId="2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" borderId="13" applyNumberFormat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28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3" borderId="14" applyNumberFormat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2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/>
    <xf numFmtId="0" fontId="4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9" fillId="31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/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75" fillId="6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7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5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0" fillId="0" borderId="0"/>
    <xf numFmtId="0" fontId="6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0" fillId="4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/>
    <xf numFmtId="0" fontId="6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4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3" borderId="1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0" borderId="0"/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49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7" fillId="0" borderId="3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70" fillId="34" borderId="21" applyNumberFormat="0" applyAlignment="0" applyProtection="0">
      <alignment vertical="center"/>
    </xf>
    <xf numFmtId="185" fontId="2" fillId="0" borderId="3">
      <alignment vertical="center"/>
      <protection locked="0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69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69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69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95" fillId="0" borderId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/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8" fillId="0" borderId="0"/>
    <xf numFmtId="0" fontId="8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/>
    <xf numFmtId="0" fontId="6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1" fontId="4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3">
      <alignment horizontal="distributed" vertical="center" wrapText="1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37" fontId="98" fillId="0" borderId="0">
      <alignment vertical="center"/>
    </xf>
    <xf numFmtId="0" fontId="6" fillId="4" borderId="0" applyNumberFormat="0" applyBorder="0" applyAlignment="0" applyProtection="0">
      <alignment vertical="center"/>
    </xf>
    <xf numFmtId="37" fontId="9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69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76" fontId="99" fillId="0" borderId="0">
      <alignment vertical="center"/>
    </xf>
    <xf numFmtId="0" fontId="52" fillId="3" borderId="1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90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3" fillId="0" borderId="1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6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58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58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" fillId="2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00" fillId="0" borderId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0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/>
    <xf numFmtId="0" fontId="52" fillId="5" borderId="13" applyNumberFormat="0" applyAlignment="0" applyProtection="0">
      <alignment vertical="center"/>
    </xf>
    <xf numFmtId="0" fontId="0" fillId="0" borderId="0"/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/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6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/>
    <xf numFmtId="0" fontId="6" fillId="33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33" borderId="0" applyNumberFormat="0" applyBorder="0" applyAlignment="0" applyProtection="0">
      <alignment vertical="center"/>
    </xf>
    <xf numFmtId="0" fontId="95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8" fillId="0" borderId="0"/>
    <xf numFmtId="0" fontId="6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8" fillId="0" borderId="0"/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0" borderId="0"/>
    <xf numFmtId="0" fontId="6" fillId="33" borderId="0" applyNumberFormat="0" applyBorder="0" applyAlignment="0" applyProtection="0">
      <alignment vertical="center"/>
    </xf>
    <xf numFmtId="0" fontId="6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0" borderId="0"/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/>
    <xf numFmtId="0" fontId="6" fillId="33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9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/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9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11" borderId="0" applyNumberFormat="0" applyBorder="0" applyAlignment="0" applyProtection="0">
      <alignment vertical="center"/>
    </xf>
    <xf numFmtId="188" fontId="90" fillId="0" borderId="0" applyFill="0" applyBorder="0" applyAlignment="0"/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" fillId="0" borderId="0"/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/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/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/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/>
    <xf numFmtId="0" fontId="74" fillId="0" borderId="23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179" fontId="99" fillId="0" borderId="0"/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69" fillId="2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69" fillId="22" borderId="0" applyNumberFormat="0" applyBorder="0" applyAlignment="0" applyProtection="0">
      <alignment vertical="center"/>
    </xf>
    <xf numFmtId="0" fontId="0" fillId="0" borderId="0"/>
    <xf numFmtId="0" fontId="69" fillId="2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9" fillId="10" borderId="0" applyNumberFormat="0" applyBorder="0" applyAlignment="0" applyProtection="0">
      <alignment vertical="center"/>
    </xf>
    <xf numFmtId="0" fontId="8" fillId="0" borderId="0"/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9" fillId="10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30" borderId="0" applyNumberFormat="0" applyBorder="0" applyAlignment="0" applyProtection="0">
      <alignment vertical="center"/>
    </xf>
    <xf numFmtId="0" fontId="0" fillId="0" borderId="0"/>
    <xf numFmtId="0" fontId="49" fillId="3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9" fillId="30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30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/>
    <xf numFmtId="0" fontId="49" fillId="30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9" fillId="30" borderId="0" applyNumberFormat="0" applyBorder="0" applyAlignment="0" applyProtection="0">
      <alignment vertical="center"/>
    </xf>
    <xf numFmtId="0" fontId="70" fillId="34" borderId="21" applyNumberFormat="0" applyAlignment="0" applyProtection="0">
      <alignment vertical="center"/>
    </xf>
    <xf numFmtId="0" fontId="48" fillId="0" borderId="0"/>
    <xf numFmtId="0" fontId="48" fillId="0" borderId="0"/>
    <xf numFmtId="0" fontId="49" fillId="30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0" fillId="34" borderId="21" applyNumberFormat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0" fillId="34" borderId="21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0" fillId="34" borderId="21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0" fillId="34" borderId="21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70" fillId="34" borderId="21" applyNumberFormat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6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6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/>
    <xf numFmtId="2" fontId="94" fillId="0" borderId="0" applyProtection="0"/>
    <xf numFmtId="0" fontId="4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9" fillId="31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/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3" fillId="0" borderId="30" applyNumberFormat="0" applyAlignment="0" applyProtection="0">
      <alignment horizontal="left"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0" fillId="0" borderId="0"/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49" fillId="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188" fontId="90" fillId="0" borderId="0" applyFill="0" applyBorder="0" applyAlignment="0">
      <alignment vertical="center"/>
    </xf>
    <xf numFmtId="0" fontId="6" fillId="0" borderId="0">
      <alignment vertical="center"/>
    </xf>
    <xf numFmtId="41" fontId="48" fillId="0" borderId="0" applyFont="0" applyFill="0" applyBorder="0" applyAlignment="0" applyProtection="0"/>
    <xf numFmtId="179" fontId="99" fillId="0" borderId="0">
      <alignment vertical="center"/>
    </xf>
    <xf numFmtId="0" fontId="0" fillId="0" borderId="0">
      <alignment vertical="center"/>
    </xf>
    <xf numFmtId="193" fontId="0" fillId="0" borderId="0" applyFont="0" applyFill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194" fontId="48" fillId="0" borderId="0" applyFont="0" applyFill="0" applyBorder="0" applyAlignment="0" applyProtection="0"/>
    <xf numFmtId="0" fontId="52" fillId="3" borderId="13" applyNumberFormat="0" applyAlignment="0" applyProtection="0">
      <alignment vertical="center"/>
    </xf>
    <xf numFmtId="176" fontId="99" fillId="0" borderId="0"/>
    <xf numFmtId="0" fontId="52" fillId="5" borderId="13" applyNumberFormat="0" applyAlignment="0" applyProtection="0">
      <alignment vertical="center"/>
    </xf>
    <xf numFmtId="0" fontId="94" fillId="0" borderId="0" applyProtection="0">
      <alignment vertical="center"/>
    </xf>
    <xf numFmtId="0" fontId="94" fillId="0" borderId="0" applyProtection="0"/>
    <xf numFmtId="182" fontId="0" fillId="0" borderId="0" applyFont="0" applyFill="0" applyBorder="0" applyAlignment="0" applyProtection="0"/>
    <xf numFmtId="178" fontId="99" fillId="0" borderId="0">
      <alignment vertical="center"/>
    </xf>
    <xf numFmtId="178" fontId="99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94" fillId="0" borderId="0" applyProtection="0">
      <alignment vertical="center"/>
    </xf>
    <xf numFmtId="0" fontId="93" fillId="0" borderId="30" applyNumberFormat="0" applyAlignment="0" applyProtection="0">
      <alignment horizontal="left" vertical="center"/>
    </xf>
    <xf numFmtId="0" fontId="69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32">
      <alignment horizontal="left" vertical="center"/>
    </xf>
    <xf numFmtId="0" fontId="93" fillId="0" borderId="32">
      <alignment horizontal="left" vertical="center"/>
    </xf>
    <xf numFmtId="0" fontId="100" fillId="0" borderId="0" applyProtection="0"/>
    <xf numFmtId="0" fontId="93" fillId="0" borderId="0" applyProtection="0">
      <alignment vertical="center"/>
    </xf>
    <xf numFmtId="0" fontId="93" fillId="0" borderId="0" applyProtection="0"/>
    <xf numFmtId="0" fontId="101" fillId="0" borderId="0">
      <alignment vertical="center"/>
    </xf>
    <xf numFmtId="0" fontId="0" fillId="0" borderId="0"/>
    <xf numFmtId="0" fontId="94" fillId="0" borderId="33" applyProtection="0">
      <alignment vertical="center"/>
    </xf>
    <xf numFmtId="0" fontId="2" fillId="0" borderId="3">
      <alignment horizontal="distributed" vertical="center" wrapText="1"/>
    </xf>
    <xf numFmtId="0" fontId="67" fillId="0" borderId="19" applyNumberFormat="0" applyFill="0" applyAlignment="0" applyProtection="0">
      <alignment vertical="center"/>
    </xf>
    <xf numFmtId="0" fontId="94" fillId="0" borderId="33" applyProtection="0"/>
    <xf numFmtId="0" fontId="70" fillId="34" borderId="21" applyNumberFormat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7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5" fontId="2" fillId="0" borderId="3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0" fillId="0" borderId="0"/>
    <xf numFmtId="0" fontId="63" fillId="0" borderId="18" applyNumberFormat="0" applyFill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0" fillId="0" borderId="0"/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/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/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91" fillId="0" borderId="29" applyNumberFormat="0" applyFill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8" fillId="29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74" fillId="0" borderId="2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8" fillId="29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74" fillId="0" borderId="23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/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96" fillId="0" borderId="3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2" fillId="0" borderId="3">
      <alignment horizontal="distributed" vertical="center" wrapText="1"/>
    </xf>
    <xf numFmtId="0" fontId="0" fillId="0" borderId="0"/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73" fillId="0" borderId="0" applyNumberFormat="0" applyFill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49" fillId="5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18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2" fontId="0" fillId="0" borderId="0" applyFont="0" applyFill="0" applyBorder="0" applyAlignment="0" applyProtection="0"/>
    <xf numFmtId="0" fontId="8" fillId="0" borderId="0"/>
    <xf numFmtId="0" fontId="3" fillId="0" borderId="2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0" fillId="0" borderId="0"/>
    <xf numFmtId="0" fontId="85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" fillId="0" borderId="0"/>
    <xf numFmtId="0" fontId="0" fillId="0" borderId="0"/>
    <xf numFmtId="0" fontId="6" fillId="0" borderId="0"/>
    <xf numFmtId="0" fontId="9" fillId="0" borderId="0">
      <alignment vertical="center"/>
    </xf>
    <xf numFmtId="0" fontId="9" fillId="0" borderId="0"/>
    <xf numFmtId="182" fontId="0" fillId="0" borderId="0" applyFont="0" applyFill="0" applyBorder="0" applyAlignment="0" applyProtection="0"/>
    <xf numFmtId="0" fontId="9" fillId="0" borderId="0"/>
    <xf numFmtId="0" fontId="6" fillId="0" borderId="0"/>
    <xf numFmtId="0" fontId="6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70" fillId="34" borderId="21" applyNumberFormat="0" applyAlignment="0" applyProtection="0">
      <alignment vertical="center"/>
    </xf>
    <xf numFmtId="0" fontId="48" fillId="0" borderId="0"/>
    <xf numFmtId="0" fontId="4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4" fillId="5" borderId="14" applyNumberFormat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54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54" fillId="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0" fillId="34" borderId="21" applyNumberFormat="0" applyAlignment="0" applyProtection="0">
      <alignment vertical="center"/>
    </xf>
    <xf numFmtId="185" fontId="2" fillId="0" borderId="3">
      <alignment vertical="center"/>
      <protection locked="0"/>
    </xf>
    <xf numFmtId="0" fontId="6" fillId="0" borderId="0"/>
    <xf numFmtId="0" fontId="70" fillId="34" borderId="21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182" fontId="0" fillId="0" borderId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/>
    <xf numFmtId="0" fontId="60" fillId="4" borderId="13" applyNumberFormat="0" applyAlignment="0" applyProtection="0">
      <alignment vertical="center"/>
    </xf>
    <xf numFmtId="0" fontId="0" fillId="0" borderId="0">
      <alignment vertical="center"/>
    </xf>
    <xf numFmtId="0" fontId="60" fillId="4" borderId="13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2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82" fontId="0" fillId="0" borderId="0" applyFont="0" applyFill="0" applyBorder="0" applyAlignment="0" applyProtection="0"/>
    <xf numFmtId="0" fontId="8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182" fontId="0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2" fontId="0" fillId="0" borderId="0" applyFont="0" applyFill="0" applyBorder="0" applyAlignment="0" applyProtection="0"/>
    <xf numFmtId="0" fontId="8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95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5" fillId="0" borderId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5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5" fillId="0" borderId="0"/>
    <xf numFmtId="0" fontId="0" fillId="0" borderId="0"/>
    <xf numFmtId="0" fontId="95" fillId="0" borderId="0"/>
    <xf numFmtId="0" fontId="0" fillId="0" borderId="0"/>
    <xf numFmtId="0" fontId="6" fillId="0" borderId="0">
      <alignment vertical="center"/>
    </xf>
    <xf numFmtId="0" fontId="9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1" fillId="34" borderId="21" applyNumberFormat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8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8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8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8" fillId="0" borderId="0"/>
    <xf numFmtId="0" fontId="68" fillId="29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/>
    <xf numFmtId="0" fontId="6" fillId="0" borderId="0"/>
    <xf numFmtId="0" fontId="0" fillId="0" borderId="0"/>
    <xf numFmtId="0" fontId="0" fillId="0" borderId="0"/>
    <xf numFmtId="0" fontId="52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82" fontId="0" fillId="0" borderId="0" applyFont="0" applyFill="0" applyBorder="0" applyAlignment="0" applyProtection="0"/>
    <xf numFmtId="0" fontId="3" fillId="0" borderId="20" applyNumberFormat="0" applyFill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52" fillId="3" borderId="13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60" fillId="4" borderId="13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60" fillId="4" borderId="13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2" fillId="3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3" borderId="13" applyNumberFormat="0" applyAlignment="0" applyProtection="0">
      <alignment vertical="center"/>
    </xf>
    <xf numFmtId="0" fontId="70" fillId="34" borderId="21" applyNumberFormat="0" applyAlignment="0" applyProtection="0">
      <alignment vertical="center"/>
    </xf>
    <xf numFmtId="0" fontId="70" fillId="34" borderId="21" applyNumberFormat="0" applyAlignment="0" applyProtection="0">
      <alignment vertical="center"/>
    </xf>
    <xf numFmtId="0" fontId="70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81" fillId="34" borderId="2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34" borderId="21" applyNumberFormat="0" applyAlignment="0" applyProtection="0">
      <alignment vertical="center"/>
    </xf>
    <xf numFmtId="0" fontId="70" fillId="34" borderId="21" applyNumberFormat="0" applyAlignment="0" applyProtection="0">
      <alignment vertical="center"/>
    </xf>
    <xf numFmtId="0" fontId="70" fillId="34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104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9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4" fillId="3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3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5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3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5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3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54" fillId="5" borderId="14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60" fillId="4" borderId="13" applyNumberFormat="0" applyAlignment="0" applyProtection="0">
      <alignment vertical="center"/>
    </xf>
    <xf numFmtId="0" fontId="60" fillId="4" borderId="13" applyNumberFormat="0" applyAlignment="0" applyProtection="0">
      <alignment vertical="center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0" fontId="106" fillId="0" borderId="0">
      <alignment vertical="center"/>
    </xf>
    <xf numFmtId="0" fontId="106" fillId="0" borderId="0"/>
    <xf numFmtId="185" fontId="2" fillId="0" borderId="3">
      <alignment vertical="center"/>
      <protection locked="0"/>
    </xf>
    <xf numFmtId="185" fontId="2" fillId="0" borderId="3">
      <alignment vertical="center"/>
      <protection locked="0"/>
    </xf>
    <xf numFmtId="185" fontId="2" fillId="0" borderId="3">
      <alignment vertical="center"/>
      <protection locked="0"/>
    </xf>
    <xf numFmtId="185" fontId="2" fillId="0" borderId="3">
      <alignment vertical="center"/>
      <protection locked="0"/>
    </xf>
    <xf numFmtId="185" fontId="2" fillId="0" borderId="3">
      <alignment vertical="center"/>
      <protection locked="0"/>
    </xf>
    <xf numFmtId="185" fontId="2" fillId="0" borderId="3">
      <alignment vertical="center"/>
      <protection locked="0"/>
    </xf>
    <xf numFmtId="185" fontId="2" fillId="0" borderId="3">
      <alignment vertical="center"/>
      <protection locked="0"/>
    </xf>
    <xf numFmtId="185" fontId="2" fillId="0" borderId="3">
      <alignment vertical="center"/>
      <protection locked="0"/>
    </xf>
    <xf numFmtId="185" fontId="2" fillId="0" borderId="3">
      <alignment vertical="center"/>
      <protection locked="0"/>
    </xf>
    <xf numFmtId="185" fontId="2" fillId="0" borderId="3">
      <alignment vertical="center"/>
      <protection locked="0"/>
    </xf>
    <xf numFmtId="185" fontId="2" fillId="0" borderId="3">
      <alignment vertical="center"/>
      <protection locked="0"/>
    </xf>
    <xf numFmtId="185" fontId="2" fillId="0" borderId="3">
      <alignment vertical="center"/>
      <protection locked="0"/>
    </xf>
    <xf numFmtId="0" fontId="48" fillId="0" borderId="0"/>
    <xf numFmtId="0" fontId="49" fillId="5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</cellStyleXfs>
  <cellXfs count="333">
    <xf numFmtId="0" fontId="0" fillId="0" borderId="0" xfId="0" applyAlignment="1">
      <alignment vertical="center"/>
    </xf>
    <xf numFmtId="0" fontId="0" fillId="0" borderId="0" xfId="566">
      <alignment vertical="center"/>
    </xf>
    <xf numFmtId="0" fontId="1" fillId="0" borderId="0" xfId="3469" applyNumberFormat="1" applyFont="1" applyFill="1" applyBorder="1" applyAlignment="1" applyProtection="1">
      <alignment horizontal="center" vertical="center"/>
    </xf>
    <xf numFmtId="0" fontId="2" fillId="0" borderId="0" xfId="3469" applyNumberFormat="1" applyFont="1" applyFill="1" applyBorder="1" applyAlignment="1" applyProtection="1"/>
    <xf numFmtId="0" fontId="2" fillId="0" borderId="0" xfId="3469" applyFont="1"/>
    <xf numFmtId="0" fontId="2" fillId="0" borderId="0" xfId="3469" applyFont="1" applyAlignment="1">
      <alignment horizontal="right"/>
    </xf>
    <xf numFmtId="0" fontId="3" fillId="0" borderId="1" xfId="3469" applyNumberFormat="1" applyFont="1" applyFill="1" applyBorder="1" applyAlignment="1" applyProtection="1">
      <alignment horizontal="center" vertical="center" wrapText="1"/>
    </xf>
    <xf numFmtId="187" fontId="4" fillId="0" borderId="2" xfId="3893" applyNumberFormat="1" applyFont="1" applyFill="1" applyBorder="1" applyAlignment="1" applyProtection="1">
      <alignment horizontal="center" vertical="center"/>
    </xf>
    <xf numFmtId="187" fontId="4" fillId="0" borderId="3" xfId="3893" applyNumberFormat="1" applyFont="1" applyFill="1" applyBorder="1" applyAlignment="1" applyProtection="1">
      <alignment horizontal="center" vertical="center" wrapText="1"/>
    </xf>
    <xf numFmtId="0" fontId="4" fillId="0" borderId="1" xfId="3469" applyFont="1" applyFill="1" applyBorder="1" applyAlignment="1">
      <alignment horizontal="center" vertical="center" wrapText="1"/>
    </xf>
    <xf numFmtId="0" fontId="3" fillId="0" borderId="4" xfId="3469" applyNumberFormat="1" applyFont="1" applyFill="1" applyBorder="1" applyAlignment="1" applyProtection="1">
      <alignment horizontal="center" vertical="center" wrapText="1"/>
    </xf>
    <xf numFmtId="187" fontId="4" fillId="0" borderId="5" xfId="3893" applyNumberFormat="1" applyFont="1" applyFill="1" applyBorder="1" applyAlignment="1" applyProtection="1">
      <alignment horizontal="center" vertical="center"/>
    </xf>
    <xf numFmtId="0" fontId="4" fillId="0" borderId="4" xfId="3469" applyFont="1" applyFill="1" applyBorder="1" applyAlignment="1">
      <alignment horizontal="center" vertical="center" wrapText="1"/>
    </xf>
    <xf numFmtId="0" fontId="3" fillId="0" borderId="3" xfId="1369" applyNumberFormat="1" applyFont="1" applyFill="1" applyBorder="1" applyAlignment="1" applyProtection="1">
      <alignment horizontal="left" vertical="center" wrapText="1"/>
    </xf>
    <xf numFmtId="195" fontId="3" fillId="0" borderId="3" xfId="1369" applyNumberFormat="1" applyFont="1" applyFill="1" applyBorder="1" applyAlignment="1" applyProtection="1">
      <alignment horizontal="center" vertical="center" wrapText="1"/>
    </xf>
    <xf numFmtId="185" fontId="4" fillId="0" borderId="3" xfId="747" applyNumberFormat="1" applyFont="1" applyFill="1" applyBorder="1" applyAlignment="1" applyProtection="1">
      <alignment horizontal="center" vertical="center" wrapText="1"/>
    </xf>
    <xf numFmtId="9" fontId="0" fillId="0" borderId="3" xfId="1369" applyNumberFormat="1" applyBorder="1" applyAlignment="1">
      <alignment horizontal="center" vertical="center" wrapText="1"/>
    </xf>
    <xf numFmtId="0" fontId="0" fillId="0" borderId="3" xfId="1369" applyBorder="1" applyAlignment="1">
      <alignment horizontal="center" vertical="center" wrapText="1"/>
    </xf>
    <xf numFmtId="49" fontId="2" fillId="0" borderId="3" xfId="3859" applyNumberFormat="1" applyFont="1" applyBorder="1"/>
    <xf numFmtId="0" fontId="2" fillId="0" borderId="3" xfId="1369" applyFont="1" applyFill="1" applyBorder="1" applyAlignment="1">
      <alignment horizontal="center" vertical="center" wrapText="1"/>
    </xf>
    <xf numFmtId="0" fontId="2" fillId="0" borderId="3" xfId="1369" applyFont="1" applyBorder="1" applyAlignment="1">
      <alignment horizontal="center" vertical="center" wrapText="1"/>
    </xf>
    <xf numFmtId="9" fontId="2" fillId="0" borderId="3" xfId="1369" applyNumberFormat="1" applyFont="1" applyBorder="1" applyAlignment="1">
      <alignment horizontal="center" vertical="center" wrapText="1"/>
    </xf>
    <xf numFmtId="49" fontId="2" fillId="0" borderId="3" xfId="2861" applyNumberFormat="1" applyFont="1" applyBorder="1"/>
    <xf numFmtId="198" fontId="2" fillId="0" borderId="3" xfId="1369" applyNumberFormat="1" applyFont="1" applyFill="1" applyBorder="1" applyAlignment="1">
      <alignment horizontal="center" vertical="center" wrapText="1"/>
    </xf>
    <xf numFmtId="198" fontId="2" fillId="0" borderId="3" xfId="1369" applyNumberFormat="1" applyFont="1" applyBorder="1" applyAlignment="1">
      <alignment horizontal="center" vertical="center" wrapText="1"/>
    </xf>
    <xf numFmtId="10" fontId="2" fillId="0" borderId="3" xfId="1369" applyNumberFormat="1" applyFont="1" applyBorder="1" applyAlignment="1">
      <alignment horizontal="center" vertical="center" wrapText="1"/>
    </xf>
    <xf numFmtId="10" fontId="0" fillId="0" borderId="3" xfId="1369" applyNumberFormat="1" applyBorder="1" applyAlignment="1">
      <alignment horizontal="center" vertical="center" wrapText="1"/>
    </xf>
    <xf numFmtId="49" fontId="2" fillId="0" borderId="3" xfId="2865" applyNumberFormat="1" applyFont="1" applyBorder="1"/>
    <xf numFmtId="49" fontId="2" fillId="0" borderId="3" xfId="3447" applyNumberFormat="1" applyFont="1" applyBorder="1"/>
    <xf numFmtId="0" fontId="5" fillId="0" borderId="3" xfId="1369" applyNumberFormat="1" applyFont="1" applyFill="1" applyBorder="1" applyAlignment="1" applyProtection="1">
      <alignment horizontal="left" vertical="center" wrapText="1" indent="1"/>
    </xf>
    <xf numFmtId="49" fontId="2" fillId="0" borderId="3" xfId="2870" applyNumberFormat="1" applyFont="1" applyBorder="1"/>
    <xf numFmtId="0" fontId="6" fillId="0" borderId="3" xfId="1369" applyNumberFormat="1" applyFont="1" applyFill="1" applyBorder="1" applyAlignment="1" applyProtection="1">
      <alignment horizontal="left" vertical="center" wrapText="1" indent="1"/>
    </xf>
    <xf numFmtId="49" fontId="2" fillId="0" borderId="3" xfId="3298" applyNumberFormat="1" applyFont="1" applyBorder="1"/>
    <xf numFmtId="49" fontId="2" fillId="0" borderId="3" xfId="3860" applyNumberFormat="1" applyFont="1" applyBorder="1"/>
    <xf numFmtId="49" fontId="2" fillId="0" borderId="3" xfId="2862" applyNumberFormat="1" applyFont="1" applyBorder="1"/>
    <xf numFmtId="49" fontId="2" fillId="0" borderId="3" xfId="3857" applyNumberFormat="1" applyFont="1" applyBorder="1"/>
    <xf numFmtId="49" fontId="2" fillId="0" borderId="3" xfId="3293" applyNumberFormat="1" applyFont="1" applyBorder="1"/>
    <xf numFmtId="0" fontId="0" fillId="0" borderId="0" xfId="3469"/>
    <xf numFmtId="0" fontId="0" fillId="0" borderId="0" xfId="3469" applyNumberFormat="1" applyFont="1" applyFill="1" applyBorder="1" applyAlignment="1" applyProtection="1"/>
    <xf numFmtId="0" fontId="0" fillId="0" borderId="0" xfId="3469" applyFont="1" applyAlignment="1">
      <alignment horizontal="right"/>
    </xf>
    <xf numFmtId="0" fontId="4" fillId="0" borderId="3" xfId="3469" applyFont="1" applyFill="1" applyBorder="1" applyAlignment="1">
      <alignment horizontal="center" wrapText="1"/>
    </xf>
    <xf numFmtId="195" fontId="3" fillId="0" borderId="3" xfId="1369" applyNumberFormat="1" applyFont="1" applyFill="1" applyBorder="1" applyAlignment="1" applyProtection="1">
      <alignment vertical="center" wrapText="1"/>
    </xf>
    <xf numFmtId="185" fontId="4" fillId="0" borderId="3" xfId="747" applyNumberFormat="1" applyFont="1" applyFill="1" applyBorder="1" applyAlignment="1" applyProtection="1">
      <alignment vertical="center" wrapText="1"/>
    </xf>
    <xf numFmtId="9" fontId="0" fillId="0" borderId="3" xfId="1369" applyNumberFormat="1" applyBorder="1" applyAlignment="1"/>
    <xf numFmtId="10" fontId="0" fillId="0" borderId="3" xfId="1369" applyNumberFormat="1" applyBorder="1" applyAlignment="1"/>
    <xf numFmtId="0" fontId="0" fillId="0" borderId="3" xfId="1369" applyBorder="1" applyAlignment="1"/>
    <xf numFmtId="49" fontId="2" fillId="2" borderId="3" xfId="3859" applyNumberFormat="1" applyFont="1" applyFill="1" applyBorder="1"/>
    <xf numFmtId="0" fontId="2" fillId="0" borderId="3" xfId="1369" applyFont="1" applyFill="1" applyBorder="1" applyAlignment="1"/>
    <xf numFmtId="0" fontId="2" fillId="0" borderId="3" xfId="1369" applyFont="1" applyBorder="1" applyAlignment="1"/>
    <xf numFmtId="9" fontId="2" fillId="0" borderId="3" xfId="1369" applyNumberFormat="1" applyFont="1" applyBorder="1" applyAlignment="1"/>
    <xf numFmtId="10" fontId="2" fillId="0" borderId="3" xfId="1369" applyNumberFormat="1" applyFont="1" applyBorder="1" applyAlignment="1"/>
    <xf numFmtId="0" fontId="6" fillId="0" borderId="3" xfId="1369" applyNumberFormat="1" applyFont="1" applyFill="1" applyBorder="1" applyAlignment="1" applyProtection="1">
      <alignment horizontal="left" vertical="center" wrapText="1"/>
    </xf>
    <xf numFmtId="0" fontId="6" fillId="2" borderId="3" xfId="1369" applyNumberFormat="1" applyFont="1" applyFill="1" applyBorder="1" applyAlignment="1" applyProtection="1">
      <alignment horizontal="left" vertical="center" wrapText="1"/>
    </xf>
    <xf numFmtId="0" fontId="0" fillId="0" borderId="1" xfId="1369" applyBorder="1" applyAlignment="1"/>
    <xf numFmtId="0" fontId="2" fillId="0" borderId="6" xfId="1369" applyFont="1" applyBorder="1" applyAlignment="1"/>
    <xf numFmtId="10" fontId="0" fillId="0" borderId="3" xfId="566" applyNumberFormat="1" applyBorder="1">
      <alignment vertical="center"/>
    </xf>
    <xf numFmtId="0" fontId="0" fillId="0" borderId="7" xfId="1369" applyBorder="1" applyAlignment="1"/>
    <xf numFmtId="9" fontId="0" fillId="0" borderId="3" xfId="566" applyNumberFormat="1" applyBorder="1">
      <alignment vertical="center"/>
    </xf>
    <xf numFmtId="0" fontId="0" fillId="0" borderId="4" xfId="1369" applyBorder="1" applyAlignment="1"/>
    <xf numFmtId="0" fontId="0" fillId="0" borderId="3" xfId="1369" applyFill="1" applyBorder="1" applyAlignment="1"/>
    <xf numFmtId="0" fontId="2" fillId="0" borderId="0" xfId="3469" applyFont="1" applyAlignment="1">
      <alignment horizontal="right" vertical="center"/>
    </xf>
    <xf numFmtId="0" fontId="4" fillId="0" borderId="3" xfId="3469" applyFont="1" applyFill="1" applyBorder="1" applyAlignment="1">
      <alignment horizontal="center" vertical="center" wrapText="1"/>
    </xf>
    <xf numFmtId="3" fontId="2" fillId="0" borderId="3" xfId="645" applyNumberFormat="1" applyFont="1" applyBorder="1" applyAlignment="1">
      <alignment horizontal="center" vertical="center" wrapText="1"/>
    </xf>
    <xf numFmtId="197" fontId="2" fillId="0" borderId="3" xfId="835" applyNumberFormat="1" applyFont="1" applyBorder="1" applyAlignment="1">
      <alignment horizontal="center" vertical="center" wrapText="1"/>
    </xf>
    <xf numFmtId="0" fontId="2" fillId="0" borderId="3" xfId="3892" applyFont="1" applyBorder="1" applyAlignment="1">
      <alignment horizontal="center" vertical="center" wrapText="1"/>
    </xf>
    <xf numFmtId="196" fontId="2" fillId="0" borderId="3" xfId="645" applyNumberFormat="1" applyFont="1" applyBorder="1" applyAlignment="1">
      <alignment horizontal="center" vertical="center" wrapText="1"/>
    </xf>
    <xf numFmtId="0" fontId="5" fillId="0" borderId="3" xfId="1369" applyNumberFormat="1" applyFont="1" applyFill="1" applyBorder="1" applyAlignment="1" applyProtection="1">
      <alignment horizontal="left" vertical="center" wrapText="1"/>
    </xf>
    <xf numFmtId="181" fontId="2" fillId="0" borderId="3" xfId="3892" applyNumberFormat="1" applyFont="1" applyBorder="1" applyAlignment="1">
      <alignment horizontal="center" vertical="center" wrapText="1"/>
    </xf>
    <xf numFmtId="186" fontId="4" fillId="0" borderId="3" xfId="645" applyNumberFormat="1" applyFont="1" applyBorder="1" applyAlignment="1">
      <alignment horizontal="center" vertical="center" wrapText="1"/>
    </xf>
    <xf numFmtId="181" fontId="4" fillId="0" borderId="3" xfId="3892" applyNumberFormat="1" applyFont="1" applyBorder="1" applyAlignment="1">
      <alignment horizontal="center" vertical="center" wrapText="1"/>
    </xf>
    <xf numFmtId="197" fontId="4" fillId="0" borderId="3" xfId="835" applyNumberFormat="1" applyFont="1" applyBorder="1" applyAlignment="1">
      <alignment horizontal="center" vertical="center" wrapText="1"/>
    </xf>
    <xf numFmtId="0" fontId="4" fillId="0" borderId="3" xfId="3892" applyFont="1" applyBorder="1" applyAlignment="1">
      <alignment horizontal="center" vertical="center" wrapText="1"/>
    </xf>
    <xf numFmtId="186" fontId="6" fillId="0" borderId="3" xfId="2504" applyNumberFormat="1" applyFont="1" applyBorder="1" applyAlignment="1">
      <alignment horizontal="center" vertical="center" wrapText="1"/>
    </xf>
    <xf numFmtId="186" fontId="2" fillId="0" borderId="3" xfId="645" applyNumberFormat="1" applyFont="1" applyBorder="1" applyAlignment="1">
      <alignment horizontal="center" vertical="center" wrapText="1"/>
    </xf>
    <xf numFmtId="0" fontId="0" fillId="0" borderId="0" xfId="566" applyFont="1" applyAlignment="1">
      <alignment vertical="center" wrapText="1"/>
    </xf>
    <xf numFmtId="0" fontId="0" fillId="0" borderId="0" xfId="566" applyAlignment="1">
      <alignment vertical="center" wrapText="1"/>
    </xf>
    <xf numFmtId="0" fontId="0" fillId="0" borderId="0" xfId="566" applyFont="1" applyAlignment="1">
      <alignment horizontal="left" vertical="center"/>
    </xf>
    <xf numFmtId="0" fontId="0" fillId="0" borderId="0" xfId="566" applyAlignment="1">
      <alignment horizontal="left" vertical="center"/>
    </xf>
    <xf numFmtId="0" fontId="0" fillId="0" borderId="0" xfId="566" applyFont="1" applyAlignment="1">
      <alignment horizontal="left" vertical="center" wrapText="1"/>
    </xf>
    <xf numFmtId="0" fontId="0" fillId="0" borderId="0" xfId="566" applyAlignment="1">
      <alignment horizontal="left" vertical="center" wrapText="1"/>
    </xf>
    <xf numFmtId="0" fontId="7" fillId="0" borderId="0" xfId="3469" applyNumberFormat="1" applyFont="1" applyFill="1" applyBorder="1" applyAlignment="1" applyProtection="1"/>
    <xf numFmtId="187" fontId="4" fillId="0" borderId="3" xfId="3893" applyNumberFormat="1" applyFont="1" applyFill="1" applyBorder="1" applyAlignment="1" applyProtection="1">
      <alignment horizontal="center" vertical="center"/>
    </xf>
    <xf numFmtId="0" fontId="0" fillId="0" borderId="0" xfId="3469" applyFont="1"/>
    <xf numFmtId="0" fontId="0" fillId="0" borderId="3" xfId="3892" applyBorder="1" applyAlignment="1">
      <alignment horizontal="center" vertical="center" wrapText="1"/>
    </xf>
    <xf numFmtId="3" fontId="2" fillId="0" borderId="3" xfId="3892" applyNumberFormat="1" applyFont="1" applyBorder="1" applyAlignment="1">
      <alignment horizontal="center" vertical="center" wrapText="1"/>
    </xf>
    <xf numFmtId="0" fontId="2" fillId="0" borderId="3" xfId="3892" applyFont="1" applyFill="1" applyBorder="1" applyAlignment="1">
      <alignment horizontal="center" vertical="center" wrapText="1"/>
    </xf>
    <xf numFmtId="0" fontId="3" fillId="0" borderId="3" xfId="1369" applyNumberFormat="1" applyFont="1" applyFill="1" applyBorder="1" applyAlignment="1" applyProtection="1">
      <alignment horizontal="center" vertical="center" wrapText="1"/>
    </xf>
    <xf numFmtId="0" fontId="0" fillId="0" borderId="0" xfId="566" applyFont="1" applyBorder="1" applyAlignment="1">
      <alignment horizontal="left" vertical="center" wrapText="1"/>
    </xf>
    <xf numFmtId="0" fontId="0" fillId="0" borderId="0" xfId="645" applyAlignment="1">
      <alignment vertical="center"/>
    </xf>
    <xf numFmtId="0" fontId="0" fillId="0" borderId="0" xfId="645" applyFont="1" applyAlignment="1">
      <alignment vertical="center"/>
    </xf>
    <xf numFmtId="0" fontId="1" fillId="0" borderId="0" xfId="2504" applyFont="1" applyAlignment="1">
      <alignment horizontal="center" vertical="center"/>
    </xf>
    <xf numFmtId="0" fontId="8" fillId="0" borderId="0" xfId="2504" applyBorder="1" applyAlignment="1">
      <alignment vertical="center"/>
    </xf>
    <xf numFmtId="0" fontId="0" fillId="0" borderId="0" xfId="1107"/>
    <xf numFmtId="0" fontId="9" fillId="0" borderId="0" xfId="645" applyFont="1" applyAlignment="1">
      <alignment horizontal="right" vertical="center"/>
    </xf>
    <xf numFmtId="0" fontId="10" fillId="0" borderId="3" xfId="2504" applyFont="1" applyBorder="1" applyAlignment="1">
      <alignment horizontal="center" vertical="center"/>
    </xf>
    <xf numFmtId="0" fontId="11" fillId="0" borderId="3" xfId="1107" applyFont="1" applyFill="1" applyBorder="1" applyAlignment="1">
      <alignment horizontal="center" vertical="center" wrapText="1"/>
    </xf>
    <xf numFmtId="0" fontId="11" fillId="0" borderId="3" xfId="645" applyFont="1" applyBorder="1" applyAlignment="1">
      <alignment horizontal="center" vertical="center" wrapText="1"/>
    </xf>
    <xf numFmtId="49" fontId="12" fillId="0" borderId="3" xfId="2866" applyNumberFormat="1" applyFont="1" applyBorder="1"/>
    <xf numFmtId="0" fontId="10" fillId="0" borderId="3" xfId="2504" applyFont="1" applyBorder="1" applyAlignment="1">
      <alignment vertical="center"/>
    </xf>
    <xf numFmtId="0" fontId="0" fillId="0" borderId="3" xfId="645" applyBorder="1" applyAlignment="1">
      <alignment vertical="center"/>
    </xf>
    <xf numFmtId="0" fontId="13" fillId="0" borderId="3" xfId="2504" applyFont="1" applyBorder="1" applyAlignment="1">
      <alignment vertical="center"/>
    </xf>
    <xf numFmtId="49" fontId="12" fillId="0" borderId="3" xfId="2866" applyNumberFormat="1" applyFont="1" applyBorder="1" applyAlignment="1">
      <alignment horizontal="left" indent="2"/>
    </xf>
    <xf numFmtId="0" fontId="11" fillId="0" borderId="3" xfId="645" applyFont="1" applyBorder="1" applyAlignment="1">
      <alignment vertical="center"/>
    </xf>
    <xf numFmtId="49" fontId="12" fillId="0" borderId="3" xfId="2866" applyNumberFormat="1" applyFont="1" applyBorder="1" applyAlignment="1"/>
    <xf numFmtId="0" fontId="12" fillId="0" borderId="3" xfId="645" applyFont="1" applyBorder="1" applyAlignment="1">
      <alignment vertical="center"/>
    </xf>
    <xf numFmtId="0" fontId="12" fillId="0" borderId="3" xfId="645" applyFont="1" applyBorder="1" applyAlignment="1">
      <alignment horizontal="center" vertical="center"/>
    </xf>
    <xf numFmtId="189" fontId="2" fillId="0" borderId="3" xfId="566" applyNumberFormat="1" applyFont="1" applyBorder="1" applyAlignment="1">
      <alignment horizontal="center" vertical="center"/>
    </xf>
    <xf numFmtId="189" fontId="0" fillId="0" borderId="3" xfId="645" applyNumberFormat="1" applyFont="1" applyBorder="1" applyAlignment="1">
      <alignment horizontal="center" vertical="center"/>
    </xf>
    <xf numFmtId="0" fontId="11" fillId="0" borderId="3" xfId="645" applyFont="1" applyBorder="1" applyAlignment="1">
      <alignment horizontal="center" vertical="center"/>
    </xf>
    <xf numFmtId="189" fontId="4" fillId="0" borderId="3" xfId="566" applyNumberFormat="1" applyFont="1" applyBorder="1" applyAlignment="1">
      <alignment horizontal="center" vertical="center"/>
    </xf>
    <xf numFmtId="189" fontId="14" fillId="0" borderId="3" xfId="645" applyNumberFormat="1" applyFont="1" applyBorder="1" applyAlignment="1">
      <alignment horizontal="center" vertical="center"/>
    </xf>
    <xf numFmtId="0" fontId="13" fillId="0" borderId="3" xfId="2504" applyFont="1" applyBorder="1" applyAlignment="1">
      <alignment horizontal="left" vertical="center"/>
    </xf>
    <xf numFmtId="0" fontId="0" fillId="0" borderId="3" xfId="645" applyBorder="1" applyAlignment="1">
      <alignment horizontal="center" vertical="center"/>
    </xf>
    <xf numFmtId="189" fontId="0" fillId="0" borderId="3" xfId="645" applyNumberFormat="1" applyBorder="1" applyAlignment="1">
      <alignment horizontal="center" vertical="center"/>
    </xf>
    <xf numFmtId="0" fontId="0" fillId="0" borderId="0" xfId="645">
      <alignment vertical="center"/>
    </xf>
    <xf numFmtId="0" fontId="0" fillId="0" borderId="0" xfId="3744" applyFont="1" applyBorder="1"/>
    <xf numFmtId="0" fontId="0" fillId="0" borderId="0" xfId="3744" applyBorder="1"/>
    <xf numFmtId="0" fontId="15" fillId="0" borderId="0" xfId="3744" applyFont="1" applyBorder="1" applyAlignment="1">
      <alignment horizontal="center" vertical="center"/>
    </xf>
    <xf numFmtId="0" fontId="0" fillId="0" borderId="0" xfId="3744" applyBorder="1" applyAlignment="1"/>
    <xf numFmtId="0" fontId="0" fillId="0" borderId="0" xfId="3744" applyFont="1" applyBorder="1" applyAlignment="1">
      <alignment horizontal="right" vertical="center"/>
    </xf>
    <xf numFmtId="0" fontId="0" fillId="0" borderId="0" xfId="645" applyFont="1" applyAlignment="1">
      <alignment horizontal="right" vertical="center"/>
    </xf>
    <xf numFmtId="0" fontId="16" fillId="0" borderId="3" xfId="3744" applyFont="1" applyBorder="1" applyAlignment="1">
      <alignment horizontal="center" vertical="center"/>
    </xf>
    <xf numFmtId="0" fontId="16" fillId="0" borderId="3" xfId="3744" applyFont="1" applyBorder="1" applyAlignment="1">
      <alignment horizontal="center" vertical="center" wrapText="1"/>
    </xf>
    <xf numFmtId="0" fontId="16" fillId="0" borderId="3" xfId="3694" applyFont="1" applyBorder="1" applyAlignment="1">
      <alignment horizontal="center" vertical="center"/>
    </xf>
    <xf numFmtId="0" fontId="16" fillId="0" borderId="3" xfId="3694" applyFont="1" applyBorder="1" applyAlignment="1">
      <alignment horizontal="center" vertical="center" wrapText="1"/>
    </xf>
    <xf numFmtId="0" fontId="4" fillId="0" borderId="3" xfId="566" applyFont="1" applyBorder="1" applyAlignment="1">
      <alignment horizontal="center" vertical="center" wrapText="1"/>
    </xf>
    <xf numFmtId="1" fontId="0" fillId="0" borderId="3" xfId="3744" applyNumberFormat="1" applyFont="1" applyBorder="1" applyAlignment="1">
      <alignment horizontal="right" vertical="center"/>
    </xf>
    <xf numFmtId="185" fontId="0" fillId="0" borderId="3" xfId="3744" applyNumberFormat="1" applyBorder="1" applyAlignment="1">
      <alignment vertical="center"/>
    </xf>
    <xf numFmtId="189" fontId="0" fillId="0" borderId="3" xfId="645" applyNumberFormat="1" applyBorder="1">
      <alignment vertical="center"/>
    </xf>
    <xf numFmtId="0" fontId="13" fillId="0" borderId="3" xfId="2504" applyFont="1" applyBorder="1" applyAlignment="1">
      <alignment horizontal="left" vertical="center" indent="2"/>
    </xf>
    <xf numFmtId="1" fontId="0" fillId="0" borderId="3" xfId="3744" applyNumberFormat="1" applyFont="1" applyFill="1" applyBorder="1" applyAlignment="1">
      <alignment horizontal="right" vertical="center"/>
    </xf>
    <xf numFmtId="0" fontId="13" fillId="2" borderId="3" xfId="2504" applyFont="1" applyFill="1" applyBorder="1" applyAlignment="1">
      <alignment vertical="center"/>
    </xf>
    <xf numFmtId="0" fontId="0" fillId="0" borderId="3" xfId="645" applyBorder="1">
      <alignment vertical="center"/>
    </xf>
    <xf numFmtId="0" fontId="0" fillId="0" borderId="8" xfId="3744" applyFont="1" applyFill="1" applyBorder="1" applyAlignment="1">
      <alignment vertical="center" wrapText="1"/>
    </xf>
    <xf numFmtId="0" fontId="17" fillId="0" borderId="0" xfId="694" applyFont="1" applyAlignment="1">
      <alignment vertical="center"/>
    </xf>
    <xf numFmtId="0" fontId="18" fillId="0" borderId="0" xfId="694" applyFont="1" applyAlignment="1">
      <alignment vertical="center"/>
    </xf>
    <xf numFmtId="0" fontId="14" fillId="0" borderId="0" xfId="694" applyFont="1" applyAlignment="1">
      <alignment vertical="center"/>
    </xf>
    <xf numFmtId="0" fontId="3" fillId="0" borderId="0" xfId="694" applyFont="1" applyAlignment="1">
      <alignment vertical="center"/>
    </xf>
    <xf numFmtId="0" fontId="14" fillId="0" borderId="0" xfId="1649" applyFont="1" applyAlignment="1">
      <alignment vertical="center"/>
    </xf>
    <xf numFmtId="0" fontId="0" fillId="0" borderId="0" xfId="694" applyAlignment="1">
      <alignment vertical="center"/>
    </xf>
    <xf numFmtId="0" fontId="15" fillId="0" borderId="0" xfId="1649" applyFont="1" applyFill="1" applyBorder="1" applyAlignment="1" applyProtection="1">
      <alignment horizontal="center"/>
    </xf>
    <xf numFmtId="0" fontId="0" fillId="0" borderId="0" xfId="1649" applyFont="1" applyAlignment="1" applyProtection="1">
      <alignment horizontal="left"/>
    </xf>
    <xf numFmtId="0" fontId="0" fillId="0" borderId="0" xfId="1649" applyFont="1" applyBorder="1" applyAlignment="1">
      <alignment horizontal="right" vertical="center"/>
    </xf>
    <xf numFmtId="189" fontId="4" fillId="0" borderId="3" xfId="566" applyNumberFormat="1" applyFont="1" applyBorder="1" applyAlignment="1" applyProtection="1">
      <alignment horizontal="center" vertical="center"/>
      <protection locked="0"/>
    </xf>
    <xf numFmtId="0" fontId="4" fillId="0" borderId="3" xfId="566" applyFont="1" applyBorder="1" applyAlignment="1">
      <alignment horizontal="center" vertical="center"/>
    </xf>
    <xf numFmtId="0" fontId="2" fillId="0" borderId="3" xfId="2497" applyNumberFormat="1" applyFont="1" applyFill="1" applyBorder="1" applyAlignment="1" applyProtection="1">
      <alignment horizontal="left" vertical="center"/>
    </xf>
    <xf numFmtId="0" fontId="2" fillId="0" borderId="3" xfId="4175" applyNumberFormat="1" applyFont="1" applyBorder="1" applyProtection="1">
      <alignment vertical="center"/>
      <protection locked="0"/>
    </xf>
    <xf numFmtId="189" fontId="2" fillId="0" borderId="3" xfId="566" applyNumberFormat="1" applyFont="1" applyBorder="1">
      <alignment vertical="center"/>
    </xf>
    <xf numFmtId="49" fontId="4" fillId="0" borderId="3" xfId="1649" applyNumberFormat="1" applyFont="1" applyFill="1" applyBorder="1" applyAlignment="1" applyProtection="1">
      <alignment horizontal="center" vertical="center"/>
    </xf>
    <xf numFmtId="0" fontId="4" fillId="0" borderId="3" xfId="4175" applyNumberFormat="1" applyFont="1" applyBorder="1" applyProtection="1">
      <alignment vertical="center"/>
      <protection locked="0"/>
    </xf>
    <xf numFmtId="189" fontId="4" fillId="0" borderId="3" xfId="566" applyNumberFormat="1" applyFont="1" applyBorder="1">
      <alignment vertical="center"/>
    </xf>
    <xf numFmtId="0" fontId="2" fillId="2" borderId="3" xfId="2497" applyNumberFormat="1" applyFont="1" applyFill="1" applyBorder="1" applyAlignment="1" applyProtection="1">
      <alignment horizontal="left" vertical="center"/>
    </xf>
    <xf numFmtId="0" fontId="14" fillId="0" borderId="0" xfId="1649" applyFont="1" applyBorder="1" applyAlignment="1">
      <alignment vertical="center"/>
    </xf>
    <xf numFmtId="0" fontId="9" fillId="0" borderId="0" xfId="1649" applyFont="1" applyAlignment="1">
      <alignment vertical="center"/>
    </xf>
    <xf numFmtId="0" fontId="19" fillId="0" borderId="0" xfId="1649" applyFont="1" applyAlignment="1">
      <alignment horizontal="center" vertical="center"/>
    </xf>
    <xf numFmtId="0" fontId="20" fillId="0" borderId="0" xfId="1649" applyFont="1" applyAlignment="1">
      <alignment vertical="center"/>
    </xf>
    <xf numFmtId="0" fontId="19" fillId="0" borderId="0" xfId="1649" applyFont="1" applyAlignment="1"/>
    <xf numFmtId="0" fontId="0" fillId="0" borderId="0" xfId="1649" applyFill="1" applyAlignment="1"/>
    <xf numFmtId="0" fontId="0" fillId="0" borderId="0" xfId="1649" applyBorder="1" applyAlignment="1"/>
    <xf numFmtId="0" fontId="0" fillId="0" borderId="0" xfId="1649" applyAlignment="1"/>
    <xf numFmtId="0" fontId="0" fillId="0" borderId="0" xfId="1649" applyFont="1" applyAlignment="1">
      <alignment horizontal="right"/>
    </xf>
    <xf numFmtId="49" fontId="2" fillId="0" borderId="4" xfId="1649" applyNumberFormat="1" applyFont="1" applyFill="1" applyBorder="1" applyAlignment="1" applyProtection="1">
      <alignment horizontal="left" vertical="center"/>
    </xf>
    <xf numFmtId="0" fontId="19" fillId="0" borderId="0" xfId="1649" applyFont="1" applyBorder="1" applyAlignment="1">
      <alignment horizontal="center" vertical="center"/>
    </xf>
    <xf numFmtId="49" fontId="2" fillId="0" borderId="3" xfId="1649" applyNumberFormat="1" applyFont="1" applyFill="1" applyBorder="1" applyAlignment="1" applyProtection="1">
      <alignment horizontal="left" vertical="center"/>
    </xf>
    <xf numFmtId="0" fontId="20" fillId="0" borderId="0" xfId="1649" applyFont="1" applyBorder="1" applyAlignment="1">
      <alignment vertical="center"/>
    </xf>
    <xf numFmtId="49" fontId="2" fillId="2" borderId="3" xfId="1649" applyNumberFormat="1" applyFont="1" applyFill="1" applyBorder="1" applyAlignment="1" applyProtection="1">
      <alignment horizontal="left" vertical="center"/>
    </xf>
    <xf numFmtId="0" fontId="19" fillId="0" borderId="0" xfId="1649" applyFont="1" applyBorder="1" applyAlignment="1"/>
    <xf numFmtId="0" fontId="9" fillId="0" borderId="0" xfId="1649" applyFont="1" applyAlignment="1"/>
    <xf numFmtId="0" fontId="9" fillId="0" borderId="0" xfId="1649" applyFont="1" applyFill="1" applyAlignment="1"/>
    <xf numFmtId="0" fontId="0" fillId="0" borderId="0" xfId="1649" applyFill="1" applyBorder="1" applyAlignment="1"/>
    <xf numFmtId="0" fontId="0" fillId="0" borderId="0" xfId="1649" applyFont="1" applyAlignment="1"/>
    <xf numFmtId="0" fontId="0" fillId="0" borderId="0" xfId="645" applyFont="1">
      <alignment vertical="center"/>
    </xf>
    <xf numFmtId="0" fontId="15" fillId="0" borderId="0" xfId="645" applyFont="1" applyAlignment="1">
      <alignment horizontal="center" vertical="center"/>
    </xf>
    <xf numFmtId="0" fontId="0" fillId="0" borderId="0" xfId="645" applyFont="1" applyAlignment="1">
      <alignment horizontal="center" vertical="center"/>
    </xf>
    <xf numFmtId="0" fontId="0" fillId="0" borderId="0" xfId="645" applyAlignment="1">
      <alignment horizontal="center" vertical="center"/>
    </xf>
    <xf numFmtId="0" fontId="0" fillId="0" borderId="3" xfId="645" applyBorder="1" applyAlignment="1">
      <alignment horizontal="center" vertical="center" wrapText="1"/>
    </xf>
    <xf numFmtId="0" fontId="0" fillId="0" borderId="3" xfId="645" applyFont="1" applyBorder="1" applyAlignment="1">
      <alignment horizontal="center" vertical="center" wrapText="1"/>
    </xf>
    <xf numFmtId="0" fontId="21" fillId="0" borderId="3" xfId="2504" applyFont="1" applyBorder="1" applyAlignment="1">
      <alignment vertical="center"/>
    </xf>
    <xf numFmtId="0" fontId="22" fillId="0" borderId="8" xfId="645" applyFont="1" applyBorder="1" applyAlignment="1">
      <alignment horizontal="left" vertical="center" wrapText="1"/>
    </xf>
    <xf numFmtId="0" fontId="0" fillId="0" borderId="0" xfId="645" applyAlignment="1">
      <alignment horizontal="center" vertical="center" wrapText="1"/>
    </xf>
    <xf numFmtId="3" fontId="23" fillId="0" borderId="0" xfId="3606" applyNumberFormat="1" applyFont="1" applyFill="1" applyAlignment="1" applyProtection="1">
      <alignment vertical="center"/>
      <protection locked="0"/>
    </xf>
    <xf numFmtId="0" fontId="24" fillId="3" borderId="0" xfId="3378" applyFont="1" applyFill="1" applyProtection="1">
      <protection locked="0"/>
    </xf>
    <xf numFmtId="3" fontId="24" fillId="0" borderId="0" xfId="3606" applyNumberFormat="1" applyFont="1" applyFill="1" applyAlignment="1" applyProtection="1">
      <alignment vertical="center"/>
      <protection locked="0"/>
    </xf>
    <xf numFmtId="0" fontId="25" fillId="3" borderId="0" xfId="3378" applyFont="1" applyFill="1" applyProtection="1">
      <protection locked="0"/>
    </xf>
    <xf numFmtId="1" fontId="15" fillId="3" borderId="0" xfId="3378" applyNumberFormat="1" applyFont="1" applyFill="1" applyAlignment="1" applyProtection="1">
      <alignment horizontal="center"/>
    </xf>
    <xf numFmtId="1" fontId="26" fillId="3" borderId="0" xfId="3378" applyNumberFormat="1" applyFont="1" applyFill="1" applyAlignment="1" applyProtection="1">
      <alignment vertical="top"/>
    </xf>
    <xf numFmtId="0" fontId="26" fillId="3" borderId="0" xfId="3378" applyFont="1" applyFill="1" applyAlignment="1" applyProtection="1">
      <alignment vertical="top"/>
      <protection locked="0"/>
    </xf>
    <xf numFmtId="3" fontId="27" fillId="0" borderId="0" xfId="3606" applyNumberFormat="1" applyFont="1" applyFill="1" applyAlignment="1" applyProtection="1">
      <alignment horizontal="right" vertical="center"/>
      <protection locked="0"/>
    </xf>
    <xf numFmtId="0" fontId="4" fillId="0" borderId="3" xfId="985" applyFont="1" applyBorder="1" applyAlignment="1">
      <alignment horizontal="center" vertical="center"/>
    </xf>
    <xf numFmtId="0" fontId="4" fillId="0" borderId="3" xfId="985" applyFont="1" applyBorder="1" applyAlignment="1">
      <alignment vertical="center"/>
    </xf>
    <xf numFmtId="0" fontId="2" fillId="0" borderId="3" xfId="985" applyFont="1" applyBorder="1" applyAlignment="1">
      <alignment vertical="center"/>
    </xf>
    <xf numFmtId="0" fontId="2" fillId="2" borderId="3" xfId="985" applyFont="1" applyFill="1" applyBorder="1" applyAlignment="1">
      <alignment vertical="center"/>
    </xf>
    <xf numFmtId="0" fontId="26" fillId="3" borderId="0" xfId="3378" applyFont="1" applyFill="1" applyProtection="1">
      <protection locked="0"/>
    </xf>
    <xf numFmtId="0" fontId="26" fillId="0" borderId="0" xfId="3133" applyFont="1" applyAlignment="1">
      <alignment vertical="center"/>
    </xf>
    <xf numFmtId="0" fontId="26" fillId="0" borderId="0" xfId="3220" applyFont="1"/>
    <xf numFmtId="0" fontId="28" fillId="0" borderId="0" xfId="3133" applyFont="1" applyAlignment="1">
      <alignment vertical="center"/>
    </xf>
    <xf numFmtId="0" fontId="12" fillId="0" borderId="0" xfId="3220" applyFont="1"/>
    <xf numFmtId="0" fontId="15" fillId="0" borderId="0" xfId="3220" applyFont="1" applyAlignment="1">
      <alignment horizontal="center"/>
    </xf>
    <xf numFmtId="0" fontId="29" fillId="0" borderId="0" xfId="3220" applyFont="1"/>
    <xf numFmtId="0" fontId="12" fillId="0" borderId="0" xfId="3220" applyFont="1" applyAlignment="1">
      <alignment horizontal="right"/>
    </xf>
    <xf numFmtId="0" fontId="10" fillId="0" borderId="3" xfId="2267" applyFont="1" applyBorder="1" applyAlignment="1">
      <alignment horizontal="left" vertical="center"/>
    </xf>
    <xf numFmtId="185" fontId="30" fillId="0" borderId="3" xfId="0" applyNumberFormat="1" applyFont="1" applyBorder="1" applyAlignment="1">
      <alignment horizontal="center" vertical="center" wrapText="1"/>
    </xf>
    <xf numFmtId="0" fontId="13" fillId="0" borderId="3" xfId="2267" applyFont="1" applyBorder="1" applyAlignment="1">
      <alignment horizontal="left" vertical="center"/>
    </xf>
    <xf numFmtId="0" fontId="2" fillId="0" borderId="3" xfId="3894" applyFont="1" applyFill="1" applyBorder="1" applyAlignment="1" applyProtection="1">
      <alignment vertical="center"/>
      <protection locked="0"/>
    </xf>
    <xf numFmtId="0" fontId="2" fillId="2" borderId="3" xfId="3894" applyFont="1" applyFill="1" applyBorder="1" applyAlignment="1" applyProtection="1">
      <alignment vertical="center"/>
      <protection locked="0"/>
    </xf>
    <xf numFmtId="0" fontId="30" fillId="0" borderId="3" xfId="0" applyFont="1" applyBorder="1" applyAlignment="1">
      <alignment horizontal="center" vertical="center" wrapText="1"/>
    </xf>
    <xf numFmtId="0" fontId="4" fillId="0" borderId="3" xfId="3894" applyFont="1" applyFill="1" applyBorder="1" applyAlignment="1" applyProtection="1">
      <alignment horizontal="center" vertical="center"/>
      <protection locked="0"/>
    </xf>
    <xf numFmtId="0" fontId="4" fillId="0" borderId="3" xfId="3894" applyFont="1" applyFill="1" applyBorder="1" applyAlignment="1" applyProtection="1">
      <alignment horizontal="left" vertical="center"/>
      <protection locked="0"/>
    </xf>
    <xf numFmtId="0" fontId="26" fillId="3" borderId="0" xfId="3378" applyFont="1" applyFill="1" applyAlignment="1" applyProtection="1">
      <alignment horizontal="center"/>
      <protection locked="0"/>
    </xf>
    <xf numFmtId="0" fontId="31" fillId="3" borderId="0" xfId="3378" applyFont="1" applyFill="1" applyAlignment="1" applyProtection="1">
      <alignment horizontal="center"/>
      <protection locked="0"/>
    </xf>
    <xf numFmtId="0" fontId="27" fillId="3" borderId="0" xfId="3378" applyFont="1" applyFill="1" applyProtection="1">
      <protection locked="0"/>
    </xf>
    <xf numFmtId="1" fontId="15" fillId="3" borderId="0" xfId="3378" applyNumberFormat="1" applyFont="1" applyFill="1" applyAlignment="1" applyProtection="1">
      <alignment horizontal="center" vertical="center"/>
    </xf>
    <xf numFmtId="0" fontId="12" fillId="3" borderId="0" xfId="3378" applyFont="1" applyFill="1" applyAlignment="1" applyProtection="1">
      <alignment horizontal="right" vertical="center"/>
      <protection locked="0"/>
    </xf>
    <xf numFmtId="0" fontId="31" fillId="0" borderId="0" xfId="3133" applyFont="1" applyAlignment="1">
      <alignment vertical="center"/>
    </xf>
    <xf numFmtId="0" fontId="15" fillId="0" borderId="0" xfId="3220" applyFont="1" applyAlignment="1">
      <alignment horizontal="center" vertical="center"/>
    </xf>
    <xf numFmtId="0" fontId="21" fillId="0" borderId="0" xfId="3133" applyFont="1" applyAlignment="1">
      <alignment horizontal="right" vertical="center"/>
    </xf>
    <xf numFmtId="0" fontId="0" fillId="0" borderId="8" xfId="3890" applyFont="1" applyBorder="1" applyAlignment="1">
      <alignment horizontal="left" vertical="center" wrapText="1"/>
    </xf>
    <xf numFmtId="0" fontId="0" fillId="0" borderId="0" xfId="3890" applyFont="1" applyBorder="1" applyAlignment="1">
      <alignment horizontal="left" vertical="center" wrapText="1"/>
    </xf>
    <xf numFmtId="0" fontId="0" fillId="0" borderId="0" xfId="3890" applyFont="1" applyFill="1" applyBorder="1" applyAlignment="1">
      <alignment horizontal="left" vertical="center" wrapText="1"/>
    </xf>
    <xf numFmtId="0" fontId="8" fillId="0" borderId="0" xfId="588" applyAlignment="1"/>
    <xf numFmtId="0" fontId="8" fillId="0" borderId="0" xfId="588">
      <alignment vertical="center"/>
    </xf>
    <xf numFmtId="0" fontId="8" fillId="0" borderId="0" xfId="588" applyFont="1">
      <alignment vertical="center"/>
    </xf>
    <xf numFmtId="0" fontId="1" fillId="0" borderId="0" xfId="588" applyFont="1" applyBorder="1" applyAlignment="1">
      <alignment horizontal="center" vertical="center"/>
    </xf>
    <xf numFmtId="0" fontId="32" fillId="0" borderId="0" xfId="588" applyFont="1" applyBorder="1" applyAlignment="1">
      <alignment horizontal="center"/>
    </xf>
    <xf numFmtId="0" fontId="6" fillId="0" borderId="0" xfId="588" applyFont="1" applyBorder="1" applyAlignment="1">
      <alignment horizontal="right"/>
    </xf>
    <xf numFmtId="0" fontId="33" fillId="0" borderId="3" xfId="588" applyFont="1" applyBorder="1" applyAlignment="1">
      <alignment horizontal="center" vertical="center"/>
    </xf>
    <xf numFmtId="0" fontId="33" fillId="0" borderId="3" xfId="588" applyFont="1" applyBorder="1">
      <alignment vertical="center"/>
    </xf>
    <xf numFmtId="187" fontId="8" fillId="0" borderId="3" xfId="588" applyNumberFormat="1" applyBorder="1" applyAlignment="1"/>
    <xf numFmtId="0" fontId="8" fillId="0" borderId="3" xfId="588" applyBorder="1">
      <alignment vertical="center"/>
    </xf>
    <xf numFmtId="187" fontId="8" fillId="0" borderId="3" xfId="588" applyNumberFormat="1" applyBorder="1">
      <alignment vertical="center"/>
    </xf>
    <xf numFmtId="0" fontId="8" fillId="0" borderId="8" xfId="588" applyFont="1" applyBorder="1">
      <alignment vertical="center"/>
    </xf>
    <xf numFmtId="187" fontId="8" fillId="0" borderId="8" xfId="588" applyNumberFormat="1" applyBorder="1" applyAlignment="1"/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2" borderId="0" xfId="0" applyFont="1" applyFill="1" applyBorder="1" applyAlignment="1">
      <alignment horizontal="left" vertical="center" wrapText="1"/>
    </xf>
    <xf numFmtId="0" fontId="34" fillId="2" borderId="0" xfId="0" applyFont="1" applyFill="1" applyAlignment="1">
      <alignment vertical="center" wrapText="1"/>
    </xf>
    <xf numFmtId="192" fontId="8" fillId="0" borderId="0" xfId="588" applyNumberFormat="1" applyAlignment="1"/>
    <xf numFmtId="0" fontId="4" fillId="0" borderId="3" xfId="645" applyFont="1" applyBorder="1" applyAlignment="1">
      <alignment horizontal="center" vertical="center" wrapText="1"/>
    </xf>
    <xf numFmtId="0" fontId="2" fillId="0" borderId="3" xfId="645" applyFont="1" applyBorder="1">
      <alignment vertical="center"/>
    </xf>
    <xf numFmtId="0" fontId="2" fillId="0" borderId="3" xfId="645" applyFont="1" applyBorder="1" applyAlignment="1">
      <alignment horizontal="left" vertical="center" indent="1"/>
    </xf>
    <xf numFmtId="0" fontId="2" fillId="2" borderId="3" xfId="645" applyFont="1" applyFill="1" applyBorder="1">
      <alignment vertical="center"/>
    </xf>
    <xf numFmtId="0" fontId="2" fillId="2" borderId="3" xfId="645" applyFont="1" applyFill="1" applyBorder="1" applyAlignment="1">
      <alignment horizontal="left" vertical="center" indent="1"/>
    </xf>
    <xf numFmtId="0" fontId="34" fillId="0" borderId="8" xfId="645" applyFont="1" applyBorder="1" applyAlignment="1">
      <alignment horizontal="left" vertical="center" wrapText="1"/>
    </xf>
    <xf numFmtId="0" fontId="0" fillId="0" borderId="9" xfId="645" applyFont="1" applyBorder="1" applyAlignment="1">
      <alignment horizontal="right" vertical="center"/>
    </xf>
    <xf numFmtId="0" fontId="0" fillId="0" borderId="0" xfId="566" applyFill="1">
      <alignment vertical="center"/>
    </xf>
    <xf numFmtId="0" fontId="15" fillId="0" borderId="0" xfId="566" applyNumberFormat="1" applyFont="1" applyFill="1" applyAlignment="1" applyProtection="1">
      <alignment horizontal="center" vertical="center" wrapText="1"/>
    </xf>
    <xf numFmtId="0" fontId="9" fillId="0" borderId="0" xfId="566" applyNumberFormat="1" applyFont="1" applyFill="1" applyAlignment="1" applyProtection="1">
      <alignment horizontal="right" vertical="center"/>
    </xf>
    <xf numFmtId="0" fontId="2" fillId="0" borderId="0" xfId="566" applyFont="1" applyFill="1" applyAlignment="1">
      <alignment horizontal="right" vertical="center"/>
    </xf>
    <xf numFmtId="0" fontId="10" fillId="0" borderId="3" xfId="314" applyFont="1" applyFill="1" applyBorder="1" applyAlignment="1">
      <alignment horizontal="center" vertical="center" wrapText="1"/>
    </xf>
    <xf numFmtId="0" fontId="11" fillId="0" borderId="3" xfId="566" applyFont="1" applyBorder="1" applyAlignment="1">
      <alignment horizontal="center" vertical="center"/>
    </xf>
    <xf numFmtId="0" fontId="11" fillId="0" borderId="3" xfId="566" applyFont="1" applyBorder="1" applyAlignment="1">
      <alignment horizontal="center" vertical="center" wrapText="1"/>
    </xf>
    <xf numFmtId="185" fontId="11" fillId="0" borderId="3" xfId="566" applyNumberFormat="1" applyFont="1" applyBorder="1" applyAlignment="1">
      <alignment horizontal="center" vertical="center" wrapText="1"/>
    </xf>
    <xf numFmtId="49" fontId="11" fillId="0" borderId="3" xfId="2238" applyNumberFormat="1" applyFont="1" applyBorder="1" applyAlignment="1">
      <alignment horizontal="left" vertical="center" wrapText="1"/>
    </xf>
    <xf numFmtId="0" fontId="12" fillId="0" borderId="3" xfId="4175" applyNumberFormat="1" applyFont="1" applyBorder="1" applyProtection="1">
      <alignment vertical="center"/>
      <protection locked="0"/>
    </xf>
    <xf numFmtId="49" fontId="12" fillId="0" borderId="3" xfId="2238" applyNumberFormat="1" applyFont="1" applyBorder="1" applyAlignment="1">
      <alignment horizontal="left" vertical="center" wrapText="1"/>
    </xf>
    <xf numFmtId="0" fontId="34" fillId="0" borderId="8" xfId="566" applyFont="1" applyFill="1" applyBorder="1" applyAlignment="1">
      <alignment horizontal="left" vertical="center" wrapText="1"/>
    </xf>
    <xf numFmtId="0" fontId="15" fillId="0" borderId="0" xfId="566" applyFont="1" applyAlignment="1">
      <alignment horizontal="center" vertical="center"/>
    </xf>
    <xf numFmtId="1" fontId="4" fillId="0" borderId="3" xfId="566" applyNumberFormat="1" applyFont="1" applyBorder="1" applyAlignment="1">
      <alignment horizontal="right" vertical="center"/>
    </xf>
    <xf numFmtId="185" fontId="4" fillId="0" borderId="3" xfId="566" applyNumberFormat="1" applyFont="1" applyBorder="1" applyAlignment="1">
      <alignment horizontal="center" vertical="center" wrapText="1"/>
    </xf>
    <xf numFmtId="0" fontId="13" fillId="0" borderId="3" xfId="3432" applyFont="1" applyFill="1" applyBorder="1" applyAlignment="1">
      <alignment horizontal="left" vertical="center"/>
    </xf>
    <xf numFmtId="1" fontId="13" fillId="0" borderId="3" xfId="2898" applyNumberFormat="1" applyFont="1" applyBorder="1">
      <alignment vertical="center"/>
    </xf>
    <xf numFmtId="0" fontId="35" fillId="0" borderId="8" xfId="566" applyFont="1" applyFill="1" applyBorder="1" applyAlignment="1">
      <alignment horizontal="left" vertical="center" wrapText="1"/>
    </xf>
    <xf numFmtId="0" fontId="2" fillId="0" borderId="8" xfId="566" applyFont="1" applyFill="1" applyBorder="1" applyAlignment="1">
      <alignment horizontal="left" vertical="center" wrapText="1"/>
    </xf>
    <xf numFmtId="0" fontId="29" fillId="0" borderId="0" xfId="566" applyFont="1" applyAlignment="1">
      <alignment horizontal="center" vertical="center"/>
    </xf>
    <xf numFmtId="0" fontId="0" fillId="0" borderId="0" xfId="566" applyFont="1" applyAlignment="1">
      <alignment horizontal="center" vertical="center"/>
    </xf>
    <xf numFmtId="3" fontId="14" fillId="0" borderId="1" xfId="566" applyNumberFormat="1" applyFont="1" applyFill="1" applyBorder="1" applyAlignment="1" applyProtection="1">
      <alignment horizontal="center" vertical="center"/>
    </xf>
    <xf numFmtId="3" fontId="14" fillId="0" borderId="3" xfId="566" applyNumberFormat="1" applyFont="1" applyFill="1" applyBorder="1" applyAlignment="1" applyProtection="1">
      <alignment horizontal="center" vertical="center" wrapText="1"/>
    </xf>
    <xf numFmtId="0" fontId="14" fillId="0" borderId="3" xfId="566" applyFont="1" applyBorder="1" applyAlignment="1">
      <alignment horizontal="center" vertical="center" wrapText="1"/>
    </xf>
    <xf numFmtId="3" fontId="14" fillId="0" borderId="4" xfId="566" applyNumberFormat="1" applyFont="1" applyFill="1" applyBorder="1" applyAlignment="1" applyProtection="1">
      <alignment horizontal="center" vertical="center"/>
    </xf>
    <xf numFmtId="3" fontId="36" fillId="0" borderId="3" xfId="1552" applyNumberFormat="1" applyFont="1" applyFill="1" applyBorder="1" applyAlignment="1" applyProtection="1">
      <alignment vertical="center"/>
    </xf>
    <xf numFmtId="0" fontId="0" fillId="0" borderId="3" xfId="566" applyBorder="1">
      <alignment vertical="center"/>
    </xf>
    <xf numFmtId="189" fontId="0" fillId="0" borderId="3" xfId="566" applyNumberFormat="1" applyBorder="1" applyAlignment="1">
      <alignment horizontal="center" vertical="center"/>
    </xf>
    <xf numFmtId="189" fontId="0" fillId="0" borderId="3" xfId="566" applyNumberFormat="1" applyFont="1" applyBorder="1" applyAlignment="1">
      <alignment horizontal="center" vertical="center"/>
    </xf>
    <xf numFmtId="189" fontId="0" fillId="0" borderId="3" xfId="566" applyNumberFormat="1" applyFill="1" applyBorder="1" applyAlignment="1">
      <alignment horizontal="center" vertical="center"/>
    </xf>
    <xf numFmtId="0" fontId="14" fillId="0" borderId="0" xfId="566" applyFont="1" applyFill="1" applyAlignment="1">
      <alignment vertical="center"/>
    </xf>
    <xf numFmtId="0" fontId="0" fillId="2" borderId="0" xfId="566" applyFont="1" applyFill="1" applyAlignment="1">
      <alignment vertical="center"/>
    </xf>
    <xf numFmtId="0" fontId="0" fillId="0" borderId="0" xfId="566" applyFont="1" applyFill="1" applyAlignment="1">
      <alignment vertical="center"/>
    </xf>
    <xf numFmtId="0" fontId="15" fillId="0" borderId="0" xfId="566" applyFont="1" applyFill="1" applyAlignment="1">
      <alignment horizontal="center" vertical="center"/>
    </xf>
    <xf numFmtId="0" fontId="29" fillId="0" borderId="0" xfId="566" applyFont="1" applyFill="1" applyAlignment="1">
      <alignment horizontal="center" vertical="center"/>
    </xf>
    <xf numFmtId="0" fontId="0" fillId="0" borderId="0" xfId="566" applyFont="1" applyFill="1" applyAlignment="1">
      <alignment horizontal="right" vertical="center"/>
    </xf>
    <xf numFmtId="0" fontId="2" fillId="0" borderId="3" xfId="566" applyFont="1" applyFill="1" applyBorder="1" applyAlignment="1">
      <alignment vertical="center"/>
    </xf>
    <xf numFmtId="0" fontId="4" fillId="0" borderId="3" xfId="566" applyFont="1" applyFill="1" applyBorder="1" applyAlignment="1">
      <alignment horizontal="center" vertical="center"/>
    </xf>
    <xf numFmtId="0" fontId="4" fillId="0" borderId="3" xfId="566" applyFont="1" applyFill="1" applyBorder="1" applyAlignment="1">
      <alignment vertical="center"/>
    </xf>
    <xf numFmtId="0" fontId="2" fillId="2" borderId="3" xfId="566" applyFont="1" applyFill="1" applyBorder="1" applyAlignment="1">
      <alignment vertical="center"/>
    </xf>
    <xf numFmtId="189" fontId="23" fillId="0" borderId="0" xfId="566" applyNumberFormat="1" applyFont="1" applyProtection="1">
      <alignment vertical="center"/>
      <protection locked="0"/>
    </xf>
    <xf numFmtId="189" fontId="24" fillId="2" borderId="0" xfId="566" applyNumberFormat="1" applyFont="1" applyFill="1" applyProtection="1">
      <alignment vertical="center"/>
      <protection locked="0"/>
    </xf>
    <xf numFmtId="0" fontId="24" fillId="0" borderId="0" xfId="566" applyFont="1">
      <alignment vertical="center"/>
    </xf>
    <xf numFmtId="189" fontId="24" fillId="0" borderId="0" xfId="566" applyNumberFormat="1" applyFont="1" applyProtection="1">
      <alignment vertical="center"/>
      <protection locked="0"/>
    </xf>
    <xf numFmtId="0" fontId="25" fillId="0" borderId="0" xfId="566" applyFont="1">
      <alignment vertical="center"/>
    </xf>
    <xf numFmtId="0" fontId="26" fillId="0" borderId="0" xfId="566" applyFont="1" applyAlignment="1">
      <alignment vertical="center"/>
    </xf>
    <xf numFmtId="187" fontId="24" fillId="0" borderId="0" xfId="566" applyNumberFormat="1" applyFont="1">
      <alignment vertical="center"/>
    </xf>
    <xf numFmtId="187" fontId="2" fillId="0" borderId="0" xfId="566" applyNumberFormat="1" applyFont="1" applyAlignment="1">
      <alignment horizontal="right" vertical="center"/>
    </xf>
    <xf numFmtId="189" fontId="4" fillId="0" borderId="3" xfId="566" applyNumberFormat="1" applyFont="1" applyBorder="1" applyProtection="1">
      <alignment vertical="center"/>
      <protection locked="0"/>
    </xf>
    <xf numFmtId="189" fontId="2" fillId="0" borderId="3" xfId="566" applyNumberFormat="1" applyFont="1" applyBorder="1" applyProtection="1">
      <alignment vertical="center"/>
      <protection locked="0"/>
    </xf>
    <xf numFmtId="189" fontId="2" fillId="2" borderId="3" xfId="566" applyNumberFormat="1" applyFont="1" applyFill="1" applyBorder="1" applyProtection="1">
      <alignment vertical="center"/>
      <protection locked="0"/>
    </xf>
    <xf numFmtId="0" fontId="2" fillId="2" borderId="3" xfId="4175" applyNumberFormat="1" applyFont="1" applyFill="1" applyBorder="1" applyProtection="1">
      <alignment vertical="center"/>
      <protection locked="0"/>
    </xf>
    <xf numFmtId="189" fontId="2" fillId="2" borderId="3" xfId="566" applyNumberFormat="1" applyFont="1" applyFill="1" applyBorder="1">
      <alignment vertical="center"/>
    </xf>
    <xf numFmtId="0" fontId="25" fillId="0" borderId="8" xfId="566" applyFont="1" applyBorder="1" applyAlignment="1">
      <alignment horizontal="center" vertical="center" wrapText="1"/>
    </xf>
    <xf numFmtId="0" fontId="25" fillId="0" borderId="0" xfId="566" applyFont="1" applyAlignment="1">
      <alignment vertical="center" wrapText="1"/>
    </xf>
    <xf numFmtId="0" fontId="25" fillId="0" borderId="0" xfId="566" applyFont="1" applyAlignment="1">
      <alignment vertical="center"/>
    </xf>
    <xf numFmtId="0" fontId="14" fillId="0" borderId="0" xfId="566" applyFont="1">
      <alignment vertical="center"/>
    </xf>
    <xf numFmtId="0" fontId="0" fillId="0" borderId="0" xfId="566" applyAlignment="1">
      <alignment horizontal="right" vertical="center"/>
    </xf>
    <xf numFmtId="187" fontId="24" fillId="0" borderId="0" xfId="3699" applyNumberFormat="1" applyFont="1">
      <alignment vertical="center"/>
    </xf>
    <xf numFmtId="0" fontId="23" fillId="0" borderId="0" xfId="3699" applyFont="1">
      <alignment vertical="center"/>
    </xf>
    <xf numFmtId="0" fontId="24" fillId="2" borderId="0" xfId="3699" applyFont="1" applyFill="1">
      <alignment vertical="center"/>
    </xf>
    <xf numFmtId="0" fontId="24" fillId="0" borderId="0" xfId="3699" applyFont="1">
      <alignment vertical="center"/>
    </xf>
    <xf numFmtId="0" fontId="27" fillId="0" borderId="0" xfId="3699" applyFont="1">
      <alignment vertical="center"/>
    </xf>
    <xf numFmtId="0" fontId="15" fillId="0" borderId="0" xfId="3699" applyFont="1" applyAlignment="1">
      <alignment horizontal="center" vertical="center"/>
    </xf>
    <xf numFmtId="0" fontId="26" fillId="0" borderId="0" xfId="3699" applyFont="1" applyAlignment="1">
      <alignment vertical="center"/>
    </xf>
    <xf numFmtId="187" fontId="27" fillId="0" borderId="0" xfId="3699" applyNumberFormat="1" applyFont="1" applyAlignment="1">
      <alignment horizontal="right" vertical="center"/>
    </xf>
    <xf numFmtId="189" fontId="4" fillId="0" borderId="3" xfId="3699" applyNumberFormat="1" applyFont="1" applyBorder="1" applyAlignment="1" applyProtection="1">
      <alignment horizontal="center" vertical="center"/>
      <protection locked="0"/>
    </xf>
    <xf numFmtId="0" fontId="4" fillId="0" borderId="3" xfId="3699" applyFont="1" applyBorder="1" applyAlignment="1">
      <alignment horizontal="center" vertical="center" wrapText="1"/>
    </xf>
    <xf numFmtId="0" fontId="4" fillId="0" borderId="3" xfId="3699" applyFont="1" applyBorder="1" applyAlignment="1">
      <alignment horizontal="center" vertical="center"/>
    </xf>
    <xf numFmtId="189" fontId="4" fillId="0" borderId="3" xfId="3699" applyNumberFormat="1" applyFont="1" applyBorder="1" applyProtection="1">
      <alignment vertical="center"/>
      <protection locked="0"/>
    </xf>
    <xf numFmtId="189" fontId="4" fillId="0" borderId="3" xfId="3699" applyNumberFormat="1" applyFont="1" applyBorder="1">
      <alignment vertical="center"/>
    </xf>
    <xf numFmtId="189" fontId="2" fillId="0" borderId="3" xfId="3699" applyNumberFormat="1" applyFont="1" applyBorder="1" applyProtection="1">
      <alignment vertical="center"/>
      <protection locked="0"/>
    </xf>
    <xf numFmtId="189" fontId="2" fillId="2" borderId="3" xfId="3699" applyNumberFormat="1" applyFont="1" applyFill="1" applyBorder="1" applyProtection="1">
      <alignment vertical="center"/>
      <protection locked="0"/>
    </xf>
    <xf numFmtId="0" fontId="24" fillId="0" borderId="0" xfId="3891" applyFont="1" applyAlignment="1">
      <alignment vertical="top"/>
    </xf>
    <xf numFmtId="0" fontId="37" fillId="0" borderId="0" xfId="3891" applyFont="1">
      <alignment vertical="center"/>
    </xf>
    <xf numFmtId="0" fontId="0" fillId="0" borderId="0" xfId="3891" applyFont="1" applyAlignment="1">
      <alignment horizontal="center" vertical="center"/>
    </xf>
    <xf numFmtId="0" fontId="0" fillId="0" borderId="0" xfId="3891" applyFont="1">
      <alignment vertical="center"/>
    </xf>
    <xf numFmtId="0" fontId="38" fillId="0" borderId="0" xfId="3891" applyFont="1" applyAlignment="1">
      <alignment horizontal="center" vertical="top"/>
    </xf>
    <xf numFmtId="0" fontId="14" fillId="0" borderId="0" xfId="3891" applyFont="1" applyAlignment="1">
      <alignment horizontal="center" vertical="center"/>
    </xf>
    <xf numFmtId="0" fontId="39" fillId="0" borderId="3" xfId="3891" applyFont="1" applyFill="1" applyBorder="1" applyAlignment="1">
      <alignment horizontal="left" vertical="center"/>
    </xf>
    <xf numFmtId="0" fontId="39" fillId="0" borderId="3" xfId="3891" applyFont="1" applyBorder="1" applyAlignment="1">
      <alignment horizontal="center" vertical="center"/>
    </xf>
    <xf numFmtId="0" fontId="27" fillId="0" borderId="6" xfId="3891" applyFont="1" applyFill="1" applyBorder="1" applyAlignment="1">
      <alignment horizontal="center" vertical="center"/>
    </xf>
    <xf numFmtId="0" fontId="27" fillId="0" borderId="7" xfId="3891" applyFont="1" applyFill="1" applyBorder="1">
      <alignment vertical="center"/>
    </xf>
    <xf numFmtId="0" fontId="0" fillId="0" borderId="3" xfId="3891" applyFont="1" applyBorder="1" applyAlignment="1">
      <alignment horizontal="center" vertical="center"/>
    </xf>
    <xf numFmtId="0" fontId="40" fillId="0" borderId="0" xfId="3891" applyFont="1" applyFill="1" applyAlignment="1">
      <alignment horizontal="left" vertical="center"/>
    </xf>
    <xf numFmtId="0" fontId="41" fillId="0" borderId="0" xfId="3891" applyFont="1" applyFill="1">
      <alignment vertical="center"/>
    </xf>
    <xf numFmtId="0" fontId="42" fillId="0" borderId="7" xfId="3891" applyFont="1" applyFill="1" applyBorder="1">
      <alignment vertical="center"/>
    </xf>
    <xf numFmtId="0" fontId="22" fillId="0" borderId="8" xfId="3891" applyFont="1" applyBorder="1" applyAlignment="1">
      <alignment horizontal="left" vertical="center" wrapText="1"/>
    </xf>
    <xf numFmtId="0" fontId="22" fillId="0" borderId="0" xfId="3891" applyFont="1" applyBorder="1" applyAlignment="1">
      <alignment horizontal="left" vertical="center" wrapText="1"/>
    </xf>
  </cellXfs>
  <cellStyles count="5006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千位[0]_，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2 2 4 3" xfId="503"/>
    <cellStyle name="60% - 强调文字颜色 3 3 5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强调文字颜色 1 3 3 2 2" xfId="510"/>
    <cellStyle name="常规 11 2 4" xfId="511"/>
    <cellStyle name="?鹎%U龡&amp;H齲_x0001_C铣_x0014__x0007__x0001__x0001_ 2 2 5 4" xfId="512"/>
    <cellStyle name="?鹎%U龡&amp;H齲_x0001_C铣_x0014__x0007__x0001__x0001_ 2 2 5 4 2" xfId="513"/>
    <cellStyle name="60% - 强调文字颜色 2 3 2 2 3" xfId="514"/>
    <cellStyle name="40% - 强调文字颜色 5 6 3" xfId="515"/>
    <cellStyle name="?鹎%U龡&amp;H齲_x0001_C铣_x0014__x0007__x0001__x0001_ 2 4 4 2 2" xfId="516"/>
    <cellStyle name="常规 11 2 5" xfId="517"/>
    <cellStyle name="?鹎%U龡&amp;H齲_x0001_C铣_x0014__x0007__x0001__x0001_ 2 2 5 5" xfId="518"/>
    <cellStyle name="常规 13 2 4" xfId="519"/>
    <cellStyle name="?鹎%U龡&amp;H齲_x0001_C铣_x0014__x0007__x0001__x0001_ 2 4 5 4" xfId="520"/>
    <cellStyle name="?鹎%U龡&amp;H齲_x0001_C铣_x0014__x0007__x0001__x0001_ 2 2 5_2015财政决算公开" xfId="521"/>
    <cellStyle name="常规 11 3" xfId="522"/>
    <cellStyle name="?鹎%U龡&amp;H齲_x0001_C铣_x0014__x0007__x0001__x0001_ 3 4 9 2" xfId="523"/>
    <cellStyle name="?鹎%U龡&amp;H齲_x0001_C铣_x0014__x0007__x0001__x0001_ 2 2 6" xfId="524"/>
    <cellStyle name="?鹎%U龡&amp;H齲_x0001_C铣_x0014__x0007__x0001__x0001_ 3 2 2 2 7 2" xfId="525"/>
    <cellStyle name="?鹎%U龡&amp;H齲_x0001_C铣_x0014__x0007__x0001__x0001_ 2 3 2 2 3" xfId="526"/>
    <cellStyle name="常规 11 3 2" xfId="527"/>
    <cellStyle name="?鹎%U龡&amp;H齲_x0001_C铣_x0014__x0007__x0001__x0001_ 2 2 6 2" xfId="528"/>
    <cellStyle name="40% - 强调文字颜色 2 3 2 2 3" xfId="529"/>
    <cellStyle name="?鹎%U龡&amp;H齲_x0001_C铣_x0014__x0007__x0001__x0001_ 2 3 2 2 3 2" xfId="530"/>
    <cellStyle name="检查单元格 2 2 4" xfId="531"/>
    <cellStyle name="常规 11 3 2 2" xfId="532"/>
    <cellStyle name="常规 18" xfId="533"/>
    <cellStyle name="常规 23" xfId="534"/>
    <cellStyle name="60% - 强调文字颜色 4 3 5" xfId="535"/>
    <cellStyle name="?鹎%U龡&amp;H齲_x0001_C铣_x0014__x0007__x0001__x0001_ 2 2 6 2 2" xfId="536"/>
    <cellStyle name="?鹎%U龡&amp;H齲_x0001_C铣_x0014__x0007__x0001__x0001_ 2 3 2 2 4" xfId="537"/>
    <cellStyle name="常规 11 3 3" xfId="538"/>
    <cellStyle name="?鹎%U龡&amp;H齲_x0001_C铣_x0014__x0007__x0001__x0001_ 2 2 6 3" xfId="539"/>
    <cellStyle name="?鹎%U龡&amp;H齲_x0001_C铣_x0014__x0007__x0001__x0001_ 2 3 2 2 4 2" xfId="540"/>
    <cellStyle name="检查单元格 2 3 4" xfId="541"/>
    <cellStyle name="常规 68" xfId="542"/>
    <cellStyle name="常规 73" xfId="543"/>
    <cellStyle name="?鹎%U龡&amp;H齲_x0001_C铣_x0014__x0007__x0001__x0001_ 2 2 6 3 2" xfId="544"/>
    <cellStyle name="?鹎%U龡&amp;H齲_x0001_C铣_x0014__x0007__x0001__x0001_ 2 3 2 2 5" xfId="545"/>
    <cellStyle name="常规 11 3 4" xfId="546"/>
    <cellStyle name="?鹎%U龡&amp;H齲_x0001_C铣_x0014__x0007__x0001__x0001_ 2 2 6 4" xfId="547"/>
    <cellStyle name="表标题 2 2 2" xfId="548"/>
    <cellStyle name="?鹎%U龡&amp;H齲_x0001_C铣_x0014__x0007__x0001__x0001_ 2 2 6_2015财政决算公开" xfId="549"/>
    <cellStyle name="链接单元格 3 2 2" xfId="550"/>
    <cellStyle name="货币 2 3 3 2" xfId="551"/>
    <cellStyle name="常规 11 4" xfId="552"/>
    <cellStyle name="?鹎%U龡&amp;H齲_x0001_C铣_x0014__x0007__x0001__x0001_ 2 2 7" xfId="553"/>
    <cellStyle name="标题 5" xfId="554"/>
    <cellStyle name="?鹎%U龡&amp;H齲_x0001_C铣_x0014__x0007__x0001__x0001_ 2 3 2 3 3" xfId="555"/>
    <cellStyle name="链接单元格 3 2 2 2" xfId="556"/>
    <cellStyle name="?鹎%U龡&amp;H齲_x0001_C铣_x0014__x0007__x0001__x0001_ 2 2 7 2" xfId="557"/>
    <cellStyle name="解释性文本 2 3" xfId="558"/>
    <cellStyle name="货币 2 3 3 2 2" xfId="559"/>
    <cellStyle name="常规 11 4 2" xfId="560"/>
    <cellStyle name="标题 6" xfId="561"/>
    <cellStyle name="?鹎%U龡&amp;H齲_x0001_C铣_x0014__x0007__x0001__x0001_ 2 3 2 3 4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常规 2 2 2 2_2015财政决算公开" xfId="566"/>
    <cellStyle name="?鹎%U龡&amp;H齲_x0001_C铣_x0014__x0007__x0001__x0001_ 2 4 10" xfId="567"/>
    <cellStyle name="?鹎%U龡&amp;H齲_x0001_C铣_x0014__x0007__x0001__x0001_ 2 2 7 4" xfId="568"/>
    <cellStyle name="表标题 2 3 2" xfId="569"/>
    <cellStyle name="常规 2 3 2 3 5" xfId="570"/>
    <cellStyle name="注释 2 4 3" xfId="571"/>
    <cellStyle name="20% - 强调文字颜色 3 5_2015财政决算公开" xfId="572"/>
    <cellStyle name="?鹎%U龡&amp;H齲_x0001_C铣_x0014__x0007__x0001__x0001_ 2 4 4 4 2" xfId="573"/>
    <cellStyle name="?鹎%U龡&amp;H齲_x0001_C铣_x0014__x0007__x0001__x0001_ 2 2 7 5" xfId="574"/>
    <cellStyle name="解释性文本 3 2 2 2" xfId="575"/>
    <cellStyle name="60% - 强调文字颜色 6 2 5 2" xfId="576"/>
    <cellStyle name="?鹎%U龡&amp;H齲_x0001_C铣_x0014__x0007__x0001__x0001_ 2 2 7_2015财政决算公开" xfId="577"/>
    <cellStyle name="60% - 强调文字颜色 2 7 2" xfId="578"/>
    <cellStyle name="?鹎%U龡&amp;H齲_x0001_C铣_x0014__x0007__x0001__x0001_ 2 3" xfId="579"/>
    <cellStyle name="货币 2 3 3 4" xfId="580"/>
    <cellStyle name="常规 11 6" xfId="581"/>
    <cellStyle name="?鹎%U龡&amp;H齲_x0001_C铣_x0014__x0007__x0001__x0001_ 4 10" xfId="582"/>
    <cellStyle name="?鹎%U龡&amp;H齲_x0001_C铣_x0014__x0007__x0001__x0001_ 2 2 9" xfId="583"/>
    <cellStyle name="40% - 强调文字颜色 2 2_2015财政决算公开" xfId="584"/>
    <cellStyle name="?鹎%U龡&amp;H齲_x0001_C铣_x0014__x0007__x0001__x0001_ 3 2 3 3 3" xfId="585"/>
    <cellStyle name="货币 3 2 8" xfId="586"/>
    <cellStyle name="常规 28 3" xfId="587"/>
    <cellStyle name="常规 33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?鹎%U龡&amp;H齲_x0001_C铣_x0014__x0007__x0001__x0001_ 3 3 6 5" xfId="746"/>
    <cellStyle name="百分比 2 2 2 2 2 2" xfId="747"/>
    <cellStyle name="?鹎%U龡&amp;H齲_x0001_C铣_x0014__x0007__x0001__x0001_ 2 4 2 4 3 2" xfId="748"/>
    <cellStyle name="检查单元格 2 3 3 2" xfId="749"/>
    <cellStyle name="20% - 强调文字颜色 3 7" xfId="750"/>
    <cellStyle name="?鹎%U龡&amp;H齲_x0001_C铣_x0014__x0007__x0001__x0001_ 3 2 2 6 3" xfId="751"/>
    <cellStyle name="百分比 2 2 2 2 3" xfId="752"/>
    <cellStyle name="警告文本 2 2" xfId="753"/>
    <cellStyle name="常规 4 2 2 3 2 2" xfId="754"/>
    <cellStyle name="?鹎%U龡&amp;H齲_x0001_C铣_x0014__x0007__x0001__x0001_ 2 4 2 4 4" xfId="755"/>
    <cellStyle name="20% - 强调文字颜色 3 7 2" xfId="756"/>
    <cellStyle name="?鹎%U龡&amp;H齲_x0001_C铣_x0014__x0007__x0001__x0001_ 3 2 2 6 3 2" xfId="757"/>
    <cellStyle name="警告文本 2 2 2" xfId="758"/>
    <cellStyle name="汇总 2 2 3" xfId="759"/>
    <cellStyle name="?鹎%U龡&amp;H齲_x0001_C铣_x0014__x0007__x0001__x0001_ 2 4 2 4 4 2" xfId="760"/>
    <cellStyle name="?鹎%U龡&amp;H齲_x0001_C铣_x0014__x0007__x0001__x0001_ 3 4 2 5" xfId="761"/>
    <cellStyle name="?鹎%U龡&amp;H齲_x0001_C铣_x0014__x0007__x0001__x0001_ 2 4 2 4_2015财政决算公开" xfId="762"/>
    <cellStyle name="?鹎%U龡&amp;H齲_x0001_C铣_x0014__x0007__x0001__x0001_ 2 4 2 5" xfId="763"/>
    <cellStyle name="?鹎%U龡&amp;H齲_x0001_C铣_x0014__x0007__x0001__x0001_ 2 4 2 6 2" xfId="764"/>
    <cellStyle name="强调文字颜色 4 2 3 2 2" xfId="765"/>
    <cellStyle name="?鹎%U龡&amp;H齲_x0001_C铣_x0014__x0007__x0001__x0001_ 5 2" xfId="766"/>
    <cellStyle name="?鹎%U龡&amp;H齲_x0001_C铣_x0014__x0007__x0001__x0001_ 3 3 3 4 2" xfId="767"/>
    <cellStyle name="?鹎%U龡&amp;H齲_x0001_C铣_x0014__x0007__x0001__x0001_ 2 4 2 7" xfId="768"/>
    <cellStyle name="强调文字颜色 4 2 3 2 2 2" xfId="769"/>
    <cellStyle name="?鹎%U龡&amp;H齲_x0001_C铣_x0014__x0007__x0001__x0001_ 5 2 2" xfId="770"/>
    <cellStyle name="?鹎%U龡&amp;H齲_x0001_C铣_x0014__x0007__x0001__x0001_ 2 4 2 7 2" xfId="771"/>
    <cellStyle name="?鹎%U龡&amp;H齲_x0001_C铣_x0014__x0007__x0001__x0001_ 2 4 2_2015财政决算公开" xfId="772"/>
    <cellStyle name="解释性文本 5 2 2" xfId="773"/>
    <cellStyle name="差 2 2 2" xfId="774"/>
    <cellStyle name="?鹎%U龡&amp;H齲_x0001_C铣_x0014__x0007__x0001__x0001_ 2 4 3" xfId="775"/>
    <cellStyle name="差 2 2 2 2" xfId="776"/>
    <cellStyle name="?鹎%U龡&amp;H齲_x0001_C铣_x0014__x0007__x0001__x0001_ 2 4 3 2" xfId="777"/>
    <cellStyle name="差 2 2 2 2 2" xfId="778"/>
    <cellStyle name="40% - 强调文字颜色 4 6 3" xfId="779"/>
    <cellStyle name="?鹎%U龡&amp;H齲_x0001_C铣_x0014__x0007__x0001__x0001_ 2 4 3 2 2" xfId="780"/>
    <cellStyle name="差 2 2 2 3" xfId="781"/>
    <cellStyle name="?鹎%U龡&amp;H齲_x0001_C铣_x0014__x0007__x0001__x0001_ 2 4 3 3" xfId="782"/>
    <cellStyle name="?鹎%U龡&amp;H齲_x0001_C铣_x0014__x0007__x0001__x0001_ 2 4 3 3 2" xfId="783"/>
    <cellStyle name="40% - 强调文字颜色 5 2 2 2 2" xfId="784"/>
    <cellStyle name="?鹎%U龡&amp;H齲_x0001_C铣_x0014__x0007__x0001__x0001_ 2 4 3 4" xfId="785"/>
    <cellStyle name="40% - 强调文字颜色 5 2 2 2 2 2" xfId="786"/>
    <cellStyle name="?鹎%U龡&amp;H齲_x0001_C铣_x0014__x0007__x0001__x0001_ 2 4 3 4 2" xfId="787"/>
    <cellStyle name="标题 2 2 2" xfId="788"/>
    <cellStyle name="40% - 强调文字颜色 5 2 2 2 3" xfId="789"/>
    <cellStyle name="?鹎%U龡&amp;H齲_x0001_C铣_x0014__x0007__x0001__x0001_ 2 4 3 5" xfId="790"/>
    <cellStyle name="?鹎%U龡&amp;H齲_x0001_C铣_x0014__x0007__x0001__x0001_ 2 5" xfId="791"/>
    <cellStyle name="60% - 强调文字颜色 3 3 3 2 2" xfId="792"/>
    <cellStyle name="20% - 强调文字颜色 1 2 6" xfId="793"/>
    <cellStyle name="?鹎%U龡&amp;H齲_x0001_C铣_x0014__x0007__x0001__x0001_ 2 4 3_2015财政决算公开" xfId="794"/>
    <cellStyle name="差 2 2 3" xfId="795"/>
    <cellStyle name="?鹎%U龡&amp;H齲_x0001_C铣_x0014__x0007__x0001__x0001_ 2 4 4" xfId="796"/>
    <cellStyle name="差 2 2 3 2" xfId="797"/>
    <cellStyle name="?鹎%U龡&amp;H齲_x0001_C铣_x0014__x0007__x0001__x0001_ 2 4 4 2" xfId="798"/>
    <cellStyle name="?鹎%U龡&amp;H齲_x0001_C铣_x0014__x0007__x0001__x0001_ 3 4_2015财政决算公开" xfId="799"/>
    <cellStyle name="?鹎%U龡&amp;H齲_x0001_C铣_x0014__x0007__x0001__x0001_ 2 4 4 3" xfId="800"/>
    <cellStyle name="40% - 强调文字颜色 5 2 2 3 2" xfId="801"/>
    <cellStyle name="常规 2 2 2 5_2015财政决算公开" xfId="802"/>
    <cellStyle name="?鹎%U龡&amp;H齲_x0001_C铣_x0014__x0007__x0001__x0001_ 2 4 4 4" xfId="803"/>
    <cellStyle name="标题 2 3 2" xfId="804"/>
    <cellStyle name="?鹎%U龡&amp;H齲_x0001_C铣_x0014__x0007__x0001__x0001_ 2 4 4 5" xfId="805"/>
    <cellStyle name="?鹎%U龡&amp;H齲_x0001_C铣_x0014__x0007__x0001__x0001_ 2 4 4_2015财政决算公开" xfId="806"/>
    <cellStyle name="检查单元格 6" xfId="807"/>
    <cellStyle name="小数 4" xfId="808"/>
    <cellStyle name="常规 2 5 2 2" xfId="809"/>
    <cellStyle name="好 4 3 2" xfId="810"/>
    <cellStyle name="常规 13 2" xfId="811"/>
    <cellStyle name="差 2 2 4" xfId="812"/>
    <cellStyle name="?鹎%U龡&amp;H齲_x0001_C铣_x0014__x0007__x0001__x0001_ 2 4 5" xfId="813"/>
    <cellStyle name="常规 13 2 2" xfId="814"/>
    <cellStyle name="?鹎%U龡&amp;H齲_x0001_C铣_x0014__x0007__x0001__x0001_ 2 4 5 2" xfId="815"/>
    <cellStyle name="?鹎%U龡&amp;H齲_x0001_C铣_x0014__x0007__x0001__x0001_ 3 2 3 4_2015财政决算公开" xfId="816"/>
    <cellStyle name="常规 13 2 3" xfId="817"/>
    <cellStyle name="?鹎%U龡&amp;H齲_x0001_C铣_x0014__x0007__x0001__x0001_ 2 4 5 3" xfId="818"/>
    <cellStyle name="常规 13 3" xfId="819"/>
    <cellStyle name="?鹎%U龡&amp;H齲_x0001_C铣_x0014__x0007__x0001__x0001_ 2 4 6" xfId="820"/>
    <cellStyle name="常规 5 2 2 4" xfId="821"/>
    <cellStyle name="常规 13 3 2" xfId="822"/>
    <cellStyle name="?鹎%U龡&amp;H齲_x0001_C铣_x0014__x0007__x0001__x0001_ 2 4 6 2" xfId="823"/>
    <cellStyle name="常规 5 2 2 4 2" xfId="824"/>
    <cellStyle name="常规 13 3 2 2" xfId="825"/>
    <cellStyle name="常规 17 3" xfId="826"/>
    <cellStyle name="常规 22 3" xfId="827"/>
    <cellStyle name="?鹎%U龡&amp;H齲_x0001_C铣_x0014__x0007__x0001__x0001_ 2 4 6 2 2" xfId="828"/>
    <cellStyle name="常规 5 2 2 5" xfId="829"/>
    <cellStyle name="常规 13 3 3" xfId="830"/>
    <cellStyle name="?鹎%U龡&amp;H齲_x0001_C铣_x0014__x0007__x0001__x0001_ 2 4 6 3" xfId="831"/>
    <cellStyle name="标题 2 5 2" xfId="832"/>
    <cellStyle name="?鹎%U龡&amp;H齲_x0001_C铣_x0014__x0007__x0001__x0001_ 2 4 6 5" xfId="833"/>
    <cellStyle name="常规 5 2 2 5 2" xfId="834"/>
    <cellStyle name="百分比 5 7" xfId="835"/>
    <cellStyle name="常规 18 3" xfId="836"/>
    <cellStyle name="常规 23 3" xfId="837"/>
    <cellStyle name="?鹎%U龡&amp;H齲_x0001_C铣_x0014__x0007__x0001__x0001_ 2 4 6 3 2" xfId="838"/>
    <cellStyle name="常规 5 2 2 6" xfId="839"/>
    <cellStyle name="?鹎%U龡&amp;H齲_x0001_C铣_x0014__x0007__x0001__x0001_ 2 4 6 4" xfId="840"/>
    <cellStyle name="常规 19 3" xfId="841"/>
    <cellStyle name="常规 24 3" xfId="842"/>
    <cellStyle name="?鹎%U龡&amp;H齲_x0001_C铣_x0014__x0007__x0001__x0001_ 2 4 6 4 2" xfId="843"/>
    <cellStyle name="常规 13 3_2015财政决算公开" xfId="844"/>
    <cellStyle name="?鹎%U龡&amp;H齲_x0001_C铣_x0014__x0007__x0001__x0001_ 2 4 6_2015财政决算公开" xfId="845"/>
    <cellStyle name="货币 2 3 5 2" xfId="846"/>
    <cellStyle name="常规 13 4" xfId="847"/>
    <cellStyle name="?鹎%U龡&amp;H齲_x0001_C铣_x0014__x0007__x0001__x0001_ 2 4 7" xfId="848"/>
    <cellStyle name="检查单元格 2" xfId="849"/>
    <cellStyle name="常规 5 2 4 4" xfId="850"/>
    <cellStyle name="?鹎%U龡&amp;H齲_x0001_C铣_x0014__x0007__x0001__x0001_ 2 4 8 2" xfId="851"/>
    <cellStyle name="?鹎%U龡&amp;H齲_x0001_C铣_x0014__x0007__x0001__x0001_ 3 6_2015财政决算公开" xfId="852"/>
    <cellStyle name="?鹎%U龡&amp;H齲_x0001_C铣_x0014__x0007__x0001__x0001_ 2 4 9" xfId="853"/>
    <cellStyle name="货币 2 2 2 7 2" xfId="854"/>
    <cellStyle name="?鹎%U龡&amp;H齲_x0001_C铣_x0014__x0007__x0001__x0001_ 2 4_2015财政决算公开" xfId="855"/>
    <cellStyle name="?鹎%U龡&amp;H齲_x0001_C铣_x0014__x0007__x0001__x0001_ 2 5 2" xfId="856"/>
    <cellStyle name="货币 2 2 5 3" xfId="857"/>
    <cellStyle name="40% - 强调文字颜色 6 2 5" xfId="858"/>
    <cellStyle name="?鹎%U龡&amp;H齲_x0001_C铣_x0014__x0007__x0001__x0001_ 2 5_2015财政决算公开" xfId="859"/>
    <cellStyle name="20% - 强调文字颜色 1 2 7" xfId="860"/>
    <cellStyle name="?鹎%U龡&amp;H齲_x0001_C铣_x0014__x0007__x0001__x0001_ 3 4 5 2 2" xfId="861"/>
    <cellStyle name="?鹎%U龡&amp;H齲_x0001_C铣_x0014__x0007__x0001__x0001_ 3 2 2 2 3 2 2" xfId="862"/>
    <cellStyle name="?鹎%U龡&amp;H齲_x0001_C铣_x0014__x0007__x0001__x0001_ 2 6" xfId="863"/>
    <cellStyle name="百分比 2 3" xfId="864"/>
    <cellStyle name="?鹎%U龡&amp;H齲_x0001_C铣_x0014__x0007__x0001__x0001_ 2 6 2" xfId="865"/>
    <cellStyle name="常规 8 2 2 2 2" xfId="866"/>
    <cellStyle name="?鹎%U龡&amp;H齲_x0001_C铣_x0014__x0007__x0001__x0001_ 2 7" xfId="867"/>
    <cellStyle name="百分比 3 3" xfId="868"/>
    <cellStyle name="?鹎%U龡&amp;H齲_x0001_C铣_x0014__x0007__x0001__x0001_ 2 7 2" xfId="869"/>
    <cellStyle name="40% - 强调文字颜色 1 7 2" xfId="870"/>
    <cellStyle name="?鹎%U龡&amp;H齲_x0001_C铣_x0014__x0007__x0001__x0001_ 2 8" xfId="871"/>
    <cellStyle name="常规 2 4 9 2" xfId="872"/>
    <cellStyle name="?鹎%U龡&amp;H齲_x0001_C铣_x0014__x0007__x0001__x0001_ 3 2 10" xfId="873"/>
    <cellStyle name="标题 5 4 3" xfId="874"/>
    <cellStyle name="?鹎%U龡&amp;H齲_x0001_C铣_x0014__x0007__x0001__x0001_ 3 2 10 2" xfId="875"/>
    <cellStyle name="?鹎%U龡&amp;H齲_x0001_C铣_x0014__x0007__x0001__x0001_ 3 2 11" xfId="876"/>
    <cellStyle name="?鹎%U龡&amp;H齲_x0001_C铣_x0014__x0007__x0001__x0001_ 3 2 2 10" xfId="877"/>
    <cellStyle name="40% - 强调文字颜色 4 5 3" xfId="878"/>
    <cellStyle name="?鹎%U龡&amp;H齲_x0001_C铣_x0014__x0007__x0001__x0001_ 3 2 4" xfId="879"/>
    <cellStyle name="?鹎%U龡&amp;H齲_x0001_C铣_x0014__x0007__x0001__x0001_ 3 4 4_2015财政决算公开" xfId="880"/>
    <cellStyle name="计算 2 2 4" xfId="881"/>
    <cellStyle name="20% - 强调文字颜色 1 3 3 2 2" xfId="882"/>
    <cellStyle name="?鹎%U龡&amp;H齲_x0001_C铣_x0014__x0007__x0001__x0001_ 3 2 2 2 2_2015财政决算公开" xfId="883"/>
    <cellStyle name="?鹎%U龡&amp;H齲_x0001_C铣_x0014__x0007__x0001__x0001_ 3 2 2 2" xfId="884"/>
    <cellStyle name="警告文本 7" xfId="885"/>
    <cellStyle name="?鹎%U龡&amp;H齲_x0001_C铣_x0014__x0007__x0001__x0001_ 3 2 4 2" xfId="886"/>
    <cellStyle name="差 3 2 3" xfId="887"/>
    <cellStyle name="?鹎%U龡&amp;H齲_x0001_C铣_x0014__x0007__x0001__x0001_ 3 4 4" xfId="888"/>
    <cellStyle name="?鹎%U龡&amp;H齲_x0001_C铣_x0014__x0007__x0001__x0001_ 3 2 2 2 2" xfId="889"/>
    <cellStyle name="20% - 强调文字颜色 4 2 2 2 2 2" xfId="890"/>
    <cellStyle name="?鹎%U龡&amp;H齲_x0001_C铣_x0014__x0007__x0001__x0001_ 3 2 4 3" xfId="891"/>
    <cellStyle name="好 5 3 2" xfId="892"/>
    <cellStyle name="差 3 2 4" xfId="893"/>
    <cellStyle name="?鹎%U龡&amp;H齲_x0001_C铣_x0014__x0007__x0001__x0001_ 3 4 5" xfId="894"/>
    <cellStyle name="?鹎%U龡&amp;H齲_x0001_C铣_x0014__x0007__x0001__x0001_ 3 2 2 2 3" xfId="895"/>
    <cellStyle name="?鹎%U龡&amp;H齲_x0001_C铣_x0014__x0007__x0001__x0001_ 3 2 4 3 2" xfId="896"/>
    <cellStyle name="?鹎%U龡&amp;H齲_x0001_C铣_x0014__x0007__x0001__x0001_ 3 4 5 2" xfId="897"/>
    <cellStyle name="?鹎%U龡&amp;H齲_x0001_C铣_x0014__x0007__x0001__x0001_ 3 2 2 2 3 2" xfId="898"/>
    <cellStyle name="?鹎%U龡&amp;H齲_x0001_C铣_x0014__x0007__x0001__x0001_ 3 4 5 3" xfId="899"/>
    <cellStyle name="?鹎%U龡&amp;H齲_x0001_C铣_x0014__x0007__x0001__x0001_ 3 2 2 2 3 3" xfId="900"/>
    <cellStyle name="?鹎%U龡&amp;H齲_x0001_C铣_x0014__x0007__x0001__x0001_ 3 4 5 3 2" xfId="901"/>
    <cellStyle name="?鹎%U龡&amp;H齲_x0001_C铣_x0014__x0007__x0001__x0001_ 3 2 2 2 3 3 2" xfId="902"/>
    <cellStyle name="?鹎%U龡&amp;H齲_x0001_C铣_x0014__x0007__x0001__x0001_ 3 4 6 3" xfId="903"/>
    <cellStyle name="?鹎%U龡&amp;H齲_x0001_C铣_x0014__x0007__x0001__x0001_ 3 2 2 2 4 3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2 2 4 3 2" xfId="908"/>
    <cellStyle name="?鹎%U龡&amp;H齲_x0001_C铣_x0014__x0007__x0001__x0001_ 3 4 6 4" xfId="909"/>
    <cellStyle name="?鹎%U龡&amp;H齲_x0001_C铣_x0014__x0007__x0001__x0001_ 3 2 2 2 4 4" xfId="910"/>
    <cellStyle name="?鹎%U龡&amp;H齲_x0001_C铣_x0014__x0007__x0001__x0001_ 3 2 3 3_2015财政决算公开" xfId="911"/>
    <cellStyle name="?鹎%U龡&amp;H齲_x0001_C铣_x0014__x0007__x0001__x0001_ 3 4 6 4 2" xfId="912"/>
    <cellStyle name="?鹎%U龡&amp;H齲_x0001_C铣_x0014__x0007__x0001__x0001_ 3 2 2 2 4 4 2" xfId="913"/>
    <cellStyle name="?鹎%U龡&amp;H齲_x0001_C铣_x0014__x0007__x0001__x0001_ 3 4 6_2015财政决算公开" xfId="914"/>
    <cellStyle name="?鹎%U龡&amp;H齲_x0001_C铣_x0014__x0007__x0001__x0001_ 3 2 2 2 4_2015财政决算公开" xfId="915"/>
    <cellStyle name="常规 10 3" xfId="916"/>
    <cellStyle name="?鹎%U龡&amp;H齲_x0001_C铣_x0014__x0007__x0001__x0001_ 3 4 8 2" xfId="917"/>
    <cellStyle name="?鹎%U龡&amp;H齲_x0001_C铣_x0014__x0007__x0001__x0001_ 3 2 2 2 6 2" xfId="918"/>
    <cellStyle name="?鹎%U龡&amp;H齲_x0001_C铣_x0014__x0007__x0001__x0001_ 3 4 9" xfId="919"/>
    <cellStyle name="?鹎%U龡&amp;H齲_x0001_C铣_x0014__x0007__x0001__x0001_ 3 2 2 2 7" xfId="920"/>
    <cellStyle name="60% - 强调文字颜色 4 5 2 2" xfId="921"/>
    <cellStyle name="?鹎%U龡&amp;H齲_x0001_C铣_x0014__x0007__x0001__x0001_ 3 2 4_2015财政决算公开" xfId="922"/>
    <cellStyle name="?鹎%U龡&amp;H齲_x0001_C铣_x0014__x0007__x0001__x0001_ 4 6 5" xfId="923"/>
    <cellStyle name="?鹎%U龡&amp;H齲_x0001_C铣_x0014__x0007__x0001__x0001_ 3 2 3 4 3" xfId="924"/>
    <cellStyle name="?鹎%U龡&amp;H齲_x0001_C铣_x0014__x0007__x0001__x0001_ 3 3 6 3" xfId="925"/>
    <cellStyle name="?鹎%U龡&amp;H齲_x0001_C铣_x0014__x0007__x0001__x0001_ 3 2 2 2_2015财政决算公开" xfId="926"/>
    <cellStyle name="后继超级链接 3 2 2" xfId="927"/>
    <cellStyle name="?鹎%U龡&amp;H齲_x0001_C铣_x0014__x0007__x0001__x0001_ 3 2 5 2" xfId="928"/>
    <cellStyle name="差 3 3 3" xfId="929"/>
    <cellStyle name="?鹎%U龡&amp;H齲_x0001_C铣_x0014__x0007__x0001__x0001_ 3 2 2 3 2" xfId="930"/>
    <cellStyle name="?鹎%U龡&amp;H齲_x0001_C铣_x0014__x0007__x0001__x0001_ 3 2 5 3" xfId="931"/>
    <cellStyle name="?鹎%U龡&amp;H齲_x0001_C铣_x0014__x0007__x0001__x0001_ 3 2 2 3 3" xfId="932"/>
    <cellStyle name="后继超级链接 3 3" xfId="933"/>
    <cellStyle name="?鹎%U龡&amp;H齲_x0001_C铣_x0014__x0007__x0001__x0001_ 3 2 6" xfId="934"/>
    <cellStyle name="?鹎%U龡&amp;H齲_x0001_C铣_x0014__x0007__x0001__x0001_ 3 2 2 4" xfId="935"/>
    <cellStyle name="标题 1 8" xfId="936"/>
    <cellStyle name="?鹎%U龡&amp;H齲_x0001_C铣_x0014__x0007__x0001__x0001_ 3 2 2 4 4 2" xfId="937"/>
    <cellStyle name="?鹎%U龡&amp;H齲_x0001_C铣_x0014__x0007__x0001__x0001_ 3 2 2 4_2015财政决算公开" xfId="938"/>
    <cellStyle name="?鹎%U龡&amp;H齲_x0001_C铣_x0014__x0007__x0001__x0001_ 3 2 2 5" xfId="939"/>
    <cellStyle name="检查单元格 2 3 2 2 2" xfId="940"/>
    <cellStyle name="20% - 强调文字颜色 2 7 2" xfId="941"/>
    <cellStyle name="?鹎%U龡&amp;H齲_x0001_C铣_x0014__x0007__x0001__x0001_ 3 2 2 5 3 2" xfId="942"/>
    <cellStyle name="?鹎%U龡&amp;H齲_x0001_C铣_x0014__x0007__x0001__x0001_ 3 2 2 6" xfId="943"/>
    <cellStyle name="20% - 强调文字颜色 6 2 2 3 2" xfId="944"/>
    <cellStyle name="?鹎%U龡&amp;H齲_x0001_C铣_x0014__x0007__x0001__x0001_ 3 2 2 6 4 2" xfId="945"/>
    <cellStyle name="20% - 强调文字颜色 3 9" xfId="946"/>
    <cellStyle name="?鹎%U龡&amp;H齲_x0001_C铣_x0014__x0007__x0001__x0001_ 3 2 2 6 5" xfId="947"/>
    <cellStyle name="?鹎%U龡&amp;H齲_x0001_C铣_x0014__x0007__x0001__x0001_ 3 2 2 7" xfId="948"/>
    <cellStyle name="20% - 强调文字颜色 4 6" xfId="949"/>
    <cellStyle name="?鹎%U龡&amp;H齲_x0001_C铣_x0014__x0007__x0001__x0001_ 3 2 2 7 2" xfId="950"/>
    <cellStyle name="60% - 强调文字颜色 6 3 2 2 2" xfId="951"/>
    <cellStyle name="20% - 强调文字颜色 5 6" xfId="952"/>
    <cellStyle name="?鹎%U龡&amp;H齲_x0001_C铣_x0014__x0007__x0001__x0001_ 3 2 2 8 2" xfId="953"/>
    <cellStyle name="60% - 强调文字颜色 6 3 2 3" xfId="954"/>
    <cellStyle name="?鹎%U龡&amp;H齲_x0001_C铣_x0014__x0007__x0001__x0001_ 3 2 2 9" xfId="955"/>
    <cellStyle name="60% - 强调文字颜色 6 3 2 3 2" xfId="956"/>
    <cellStyle name="20% - 强调文字颜色 6 6" xfId="957"/>
    <cellStyle name="?鹎%U龡&amp;H齲_x0001_C铣_x0014__x0007__x0001__x0001_ 3 2 2 9 2" xfId="958"/>
    <cellStyle name="货币 4 2 2 4" xfId="959"/>
    <cellStyle name="?鹎%U龡&amp;H齲_x0001_C铣_x0014__x0007__x0001__x0001_ 3 2 2_2015财政决算公开" xfId="960"/>
    <cellStyle name="?鹎%U龡&amp;H齲_x0001_C铣_x0014__x0007__x0001__x0001_ 3 2 3" xfId="961"/>
    <cellStyle name="?鹎%U龡&amp;H齲_x0001_C铣_x0014__x0007__x0001__x0001_ 3 2 3 2" xfId="962"/>
    <cellStyle name="差 4 2 3" xfId="963"/>
    <cellStyle name="?鹎%U龡&amp;H齲_x0001_C铣_x0014__x0007__x0001__x0001_ 4 4 4" xfId="964"/>
    <cellStyle name="?鹎%U龡&amp;H齲_x0001_C铣_x0014__x0007__x0001__x0001_ 3 2 3 2 2" xfId="965"/>
    <cellStyle name="?鹎%U龡&amp;H齲_x0001_C铣_x0014__x0007__x0001__x0001_ 4 4 5" xfId="966"/>
    <cellStyle name="?鹎%U龡&amp;H齲_x0001_C铣_x0014__x0007__x0001__x0001_ 3 2 3 2 3" xfId="967"/>
    <cellStyle name="?鹎%U龡&amp;H齲_x0001_C铣_x0014__x0007__x0001__x0001_ 3 2 3 2 5" xfId="968"/>
    <cellStyle name="?鹎%U龡&amp;H齲_x0001_C铣_x0014__x0007__x0001__x0001_ 3 2 3 3" xfId="969"/>
    <cellStyle name="?鹎%U龡&amp;H齲_x0001_C铣_x0014__x0007__x0001__x0001_ 4 5 4" xfId="970"/>
    <cellStyle name="?鹎%U龡&amp;H齲_x0001_C铣_x0014__x0007__x0001__x0001_ 3 2 3 3 2" xfId="971"/>
    <cellStyle name="?鹎%U龡&amp;H齲_x0001_C铣_x0014__x0007__x0001__x0001_ 3 2 3 3 2 2" xfId="972"/>
    <cellStyle name="60% - 强调文字颜色 1 2 3" xfId="973"/>
    <cellStyle name="?鹎%U龡&amp;H齲_x0001_C铣_x0014__x0007__x0001__x0001_ 3 2 3 3 3 2" xfId="974"/>
    <cellStyle name="?鹎%U龡&amp;H齲_x0001_C铣_x0014__x0007__x0001__x0001_ 4 6 4 2" xfId="975"/>
    <cellStyle name="?鹎%U龡&amp;H齲_x0001_C铣_x0014__x0007__x0001__x0001_ 3 2 3 4 2 2" xfId="976"/>
    <cellStyle name="60% - 强调文字颜色 4 5 2 2 2" xfId="977"/>
    <cellStyle name="60% - 强调文字颜色 2 2 3" xfId="978"/>
    <cellStyle name="?鹎%U龡&amp;H齲_x0001_C铣_x0014__x0007__x0001__x0001_ 3 2 3 4 3 2" xfId="979"/>
    <cellStyle name="常规 5 2 4 2 2" xfId="980"/>
    <cellStyle name="60% - 强调文字颜色 4 5 2 3" xfId="981"/>
    <cellStyle name="?鹎%U龡&amp;H齲_x0001_C铣_x0014__x0007__x0001__x0001_ 3 2 3 4 4" xfId="982"/>
    <cellStyle name="60% - 强调文字颜色 2 3 3" xfId="983"/>
    <cellStyle name="?鹎%U龡&amp;H齲_x0001_C铣_x0014__x0007__x0001__x0001_ 3 2 3 4 4 2" xfId="984"/>
    <cellStyle name="常规_预计与预算2 3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4" xfId="992"/>
    <cellStyle name="常规 3 2 3" xfId="993"/>
    <cellStyle name="?鹎%U龡&amp;H齲_x0001_C铣_x0014__x0007__x0001__x0001_ 3 2 6_2015财政决算公开" xfId="994"/>
    <cellStyle name="链接单元格 4 2 2" xfId="995"/>
    <cellStyle name="货币 2 4 3 2" xfId="996"/>
    <cellStyle name="?鹎%U龡&amp;H齲_x0001_C铣_x0014__x0007__x0001__x0001_ 3 2 7" xfId="997"/>
    <cellStyle name="?鹎%U龡&amp;H齲_x0001_C铣_x0014__x0007__x0001__x0001_ 3 2 7 2" xfId="998"/>
    <cellStyle name="常规 2 2 2 2 4 3" xfId="999"/>
    <cellStyle name="?鹎%U龡&amp;H齲_x0001_C铣_x0014__x0007__x0001__x0001_ 3 2 7 2 2" xfId="1000"/>
    <cellStyle name="货币 2 2 2 4 2 2" xfId="1001"/>
    <cellStyle name="20% - 强调文字颜色 6 2 3_2015财政决算公开" xfId="1002"/>
    <cellStyle name="?鹎%U龡&amp;H齲_x0001_C铣_x0014__x0007__x0001__x0001_ 3 2 7 3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检查单元格 2 7" xfId="1022"/>
    <cellStyle name="?鹎%U龡&amp;H齲_x0001_C铣_x0014__x0007__x0001__x0001_ 3 3 2 2 3 2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60% - 强调文字颜色 5 4 2 2 2" xfId="1035"/>
    <cellStyle name="?鹎%U龡&amp;H齲_x0001_C铣_x0014__x0007__x0001__x0001_ 3 3 2 4 3 2" xfId="1036"/>
    <cellStyle name="60% - 强调文字颜色 5 4 2 3" xfId="1037"/>
    <cellStyle name="?鹎%U龡&amp;H齲_x0001_C铣_x0014__x0007__x0001__x0001_ 3 3 2 4 4" xfId="1038"/>
    <cellStyle name="?鹎%U龡&amp;H齲_x0001_C铣_x0014__x0007__x0001__x0001_ 3 3 2 4 4 2" xfId="1039"/>
    <cellStyle name="20% - 强调文字颜色 2 3 2 2 2" xfId="1040"/>
    <cellStyle name="?鹎%U龡&amp;H齲_x0001_C铣_x0014__x0007__x0001__x0001_ 3 3 2 4 5" xfId="1041"/>
    <cellStyle name="60% - 强调文字颜色 3 2 2 2 3" xfId="1042"/>
    <cellStyle name="?鹎%U龡&amp;H齲_x0001_C铣_x0014__x0007__x0001__x0001_ 3 3 4 2 2" xfId="1043"/>
    <cellStyle name="?鹎%U龡&amp;H齲_x0001_C铣_x0014__x0007__x0001__x0001_ 3 3 2 4_2015财政决算公开" xfId="1044"/>
    <cellStyle name="?鹎%U龡&amp;H齲_x0001_C铣_x0014__x0007__x0001__x0001_ 3 3 2 5" xfId="1045"/>
    <cellStyle name="强调文字颜色 4 2 2 3 2" xfId="1046"/>
    <cellStyle name="标题 1 2 4" xfId="1047"/>
    <cellStyle name="?鹎%U龡&amp;H齲_x0001_C铣_x0014__x0007__x0001__x0001_ 4 2 3_2015财政决算公开" xfId="1048"/>
    <cellStyle name="?鹎%U龡&amp;H齲_x0001_C铣_x0014__x0007__x0001__x0001_ 3 3 2 5 2" xfId="1049"/>
    <cellStyle name="?鹎%U龡&amp;H齲_x0001_C铣_x0014__x0007__x0001__x0001_ 3 3 2 6" xfId="1050"/>
    <cellStyle name="标题 1 3 4" xfId="1051"/>
    <cellStyle name="?鹎%U龡&amp;H齲_x0001_C铣_x0014__x0007__x0001__x0001_ 3 3 2 6 2" xfId="1052"/>
    <cellStyle name="?鹎%U龡&amp;H齲_x0001_C铣_x0014__x0007__x0001__x0001_ 3 4 2 4 2" xfId="1053"/>
    <cellStyle name="?鹎%U龡&amp;H齲_x0001_C铣_x0014__x0007__x0001__x0001_ 3 3 2 7" xfId="1054"/>
    <cellStyle name="?鹎%U龡&amp;H齲_x0001_C铣_x0014__x0007__x0001__x0001_ 3 4 2 4 2 2" xfId="1055"/>
    <cellStyle name="?鹎%U龡&amp;H齲_x0001_C铣_x0014__x0007__x0001__x0001_ 3 3 2 7 2" xfId="1056"/>
    <cellStyle name="百分比 3 2 2 2 2" xfId="1057"/>
    <cellStyle name="60% - 强调文字颜色 6 4 2 2" xfId="1058"/>
    <cellStyle name="?鹎%U龡&amp;H齲_x0001_C铣_x0014__x0007__x0001__x0001_ 3 4 2 4 3" xfId="1059"/>
    <cellStyle name="?鹎%U龡&amp;H齲_x0001_C铣_x0014__x0007__x0001__x0001_ 3 3 2 8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4" xfId="1063"/>
    <cellStyle name="?鹎%U龡&amp;H齲_x0001_C铣_x0014__x0007__x0001__x0001_ 3 3 3 3" xfId="1064"/>
    <cellStyle name="?鹎%U龡&amp;H齲_x0001_C铣_x0014__x0007__x0001__x0001_ 4 2" xfId="1065"/>
    <cellStyle name="?鹎%U龡&amp;H齲_x0001_C铣_x0014__x0007__x0001__x0001_ 3 3 3 3 2" xfId="1066"/>
    <cellStyle name="强调文字颜色 4 2 3 2" xfId="1067"/>
    <cellStyle name="?鹎%U龡&amp;H齲_x0001_C铣_x0014__x0007__x0001__x0001_ 5" xfId="1068"/>
    <cellStyle name="?鹎%U龡&amp;H齲_x0001_C铣_x0014__x0007__x0001__x0001_ 3 3 3 4" xfId="1069"/>
    <cellStyle name="强调文字颜色 4 2 3 3" xfId="1070"/>
    <cellStyle name="?鹎%U龡&amp;H齲_x0001_C铣_x0014__x0007__x0001__x0001_ 6" xfId="1071"/>
    <cellStyle name="?鹎%U龡&amp;H齲_x0001_C铣_x0014__x0007__x0001__x0001_ 3 3 3 5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60% - 强调文字颜色 5 2 3" xfId="1080"/>
    <cellStyle name="?鹎%U龡&amp;H齲_x0001_C铣_x0014__x0007__x0001__x0001_ 3 3 4_2015财政决算公开" xfId="1081"/>
    <cellStyle name="常规 17_2015财政决算公开" xfId="1082"/>
    <cellStyle name="后继超级链接 4 2" xfId="1083"/>
    <cellStyle name="好 5 2 2" xfId="1084"/>
    <cellStyle name="标题 3 2 2 2 2" xfId="1085"/>
    <cellStyle name="?鹎%U龡&amp;H齲_x0001_C铣_x0014__x0007__x0001__x0001_ 3 3 5" xfId="1086"/>
    <cellStyle name="好 5 2 2 2" xfId="1087"/>
    <cellStyle name="?鹎%U龡&amp;H齲_x0001_C铣_x0014__x0007__x0001__x0001_ 3 3 5 2" xfId="1088"/>
    <cellStyle name="计算 6" xfId="1089"/>
    <cellStyle name="60% - 强调文字颜色 3 2 3 2 3" xfId="1090"/>
    <cellStyle name="20% - 着色 4" xfId="1091"/>
    <cellStyle name="?鹎%U龡&amp;H齲_x0001_C铣_x0014__x0007__x0001__x0001_ 3 3 5 2 2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好 5 2 3" xfId="1097"/>
    <cellStyle name="?鹎%U龡&amp;H齲_x0001_C铣_x0014__x0007__x0001__x0001_ 3 3 6" xfId="1098"/>
    <cellStyle name="?鹎%U龡&amp;H齲_x0001_C铣_x0014__x0007__x0001__x0001_ 3 3 6 2" xfId="1099"/>
    <cellStyle name="60% - 强调文字颜色 5 9" xfId="1100"/>
    <cellStyle name="?鹎%U龡&amp;H齲_x0001_C铣_x0014__x0007__x0001__x0001_ 3 3 6 2 2" xfId="1101"/>
    <cellStyle name="常规 12 2 2 2 3" xfId="1102"/>
    <cellStyle name="60% - 强调文字颜色 6 9" xfId="1103"/>
    <cellStyle name="?鹎%U龡&amp;H齲_x0001_C铣_x0014__x0007__x0001__x0001_ 3 3 6 3 2" xfId="1104"/>
    <cellStyle name="?鹎%U龡&amp;H齲_x0001_C铣_x0014__x0007__x0001__x0001_ 3 3 6 4" xfId="1105"/>
    <cellStyle name="?鹎%U龡&amp;H齲_x0001_C铣_x0014__x0007__x0001__x0001_ 3 3 6 4 2" xfId="1106"/>
    <cellStyle name="常规 49" xfId="1107"/>
    <cellStyle name="常规 54" xfId="1108"/>
    <cellStyle name="40% - 强调文字颜色 4 4 2 2 2" xfId="1109"/>
    <cellStyle name="?鹎%U龡&amp;H齲_x0001_C铣_x0014__x0007__x0001__x0001_ 3 3 6_2015财政决算公开" xfId="1110"/>
    <cellStyle name="货币 2 4 4 2" xfId="1111"/>
    <cellStyle name="?鹎%U龡&amp;H齲_x0001_C铣_x0014__x0007__x0001__x0001_ 3 3 7" xfId="1112"/>
    <cellStyle name="?鹎%U龡&amp;H齲_x0001_C铣_x0014__x0007__x0001__x0001_ 3 3 8" xfId="1113"/>
    <cellStyle name="?鹎%U龡&amp;H齲_x0001_C铣_x0014__x0007__x0001__x0001_ 3 3 8 2" xfId="1114"/>
    <cellStyle name="?鹎%U龡&amp;H齲_x0001_C铣_x0014__x0007__x0001__x0001_ 3 3 9" xfId="1115"/>
    <cellStyle name="?鹎%U龡&amp;H齲_x0001_C铣_x0014__x0007__x0001__x0001_ 3 3 9 2" xfId="1116"/>
    <cellStyle name="常规 2 2 2 4 3 2" xfId="1117"/>
    <cellStyle name="?鹎%U龡&amp;H齲_x0001_C铣_x0014__x0007__x0001__x0001_ 3 3_2015财政决算公开" xfId="1118"/>
    <cellStyle name="?鹎%U龡&amp;H齲_x0001_C铣_x0014__x0007__x0001__x0001_ 3 4" xfId="1119"/>
    <cellStyle name="?鹎%U龡&amp;H齲_x0001_C铣_x0014__x0007__x0001__x0001_ 3 4 10" xfId="1120"/>
    <cellStyle name="?鹎%U龡&amp;H齲_x0001_C铣_x0014__x0007__x0001__x0001_ 3 4 2" xfId="1121"/>
    <cellStyle name="40% - 强调文字颜色 1 4_2015财政决算公开" xfId="1122"/>
    <cellStyle name="?鹎%U龡&amp;H齲_x0001_C铣_x0014__x0007__x0001__x0001_ 3 4 2 2" xfId="1123"/>
    <cellStyle name="?鹎%U龡&amp;H齲_x0001_C铣_x0014__x0007__x0001__x0001_ 3 4 2 2 2" xfId="1124"/>
    <cellStyle name="?鹎%U龡&amp;H齲_x0001_C铣_x0014__x0007__x0001__x0001_ 3 4 2 2 2 2" xfId="1125"/>
    <cellStyle name="?鹎%U龡&amp;H齲_x0001_C铣_x0014__x0007__x0001__x0001_ 3 4 2 2 3" xfId="1126"/>
    <cellStyle name="输出 2 3 2 3" xfId="1127"/>
    <cellStyle name="?鹎%U龡&amp;H齲_x0001_C铣_x0014__x0007__x0001__x0001_ 3 4 2 2 3 2" xfId="1128"/>
    <cellStyle name="货币 4 2 3 3 2" xfId="1129"/>
    <cellStyle name="?鹎%U龡&amp;H齲_x0001_C铣_x0014__x0007__x0001__x0001_ 3 4 2 2 4" xfId="1130"/>
    <cellStyle name="?鹎%U龡&amp;H齲_x0001_C铣_x0014__x0007__x0001__x0001_ 3 4 2 2 4 2" xfId="1131"/>
    <cellStyle name="?鹎%U龡&amp;H齲_x0001_C铣_x0014__x0007__x0001__x0001_ 3 4 2 2 5" xfId="1132"/>
    <cellStyle name="百分比 2 2" xfId="1133"/>
    <cellStyle name="?鹎%U龡&amp;H齲_x0001_C铣_x0014__x0007__x0001__x0001_ 3 4 2 2_2015财政决算公开" xfId="1134"/>
    <cellStyle name="?鹎%U龡&amp;H齲_x0001_C铣_x0014__x0007__x0001__x0001_ 3 4 2 3" xfId="1135"/>
    <cellStyle name="?鹎%U龡&amp;H齲_x0001_C铣_x0014__x0007__x0001__x0001_ 3 4 2 3 2" xfId="1136"/>
    <cellStyle name="?鹎%U龡&amp;H齲_x0001_C铣_x0014__x0007__x0001__x0001_ 3 4 2 3 2 2" xfId="1137"/>
    <cellStyle name="?鹎%U龡&amp;H齲_x0001_C铣_x0014__x0007__x0001__x0001_ 3 4 2 3 3" xfId="1138"/>
    <cellStyle name="?鹎%U龡&amp;H齲_x0001_C铣_x0014__x0007__x0001__x0001_ 3 4 2 3 3 2" xfId="1139"/>
    <cellStyle name="?鹎%U龡&amp;H齲_x0001_C铣_x0014__x0007__x0001__x0001_ 3 4 2 3 4" xfId="1140"/>
    <cellStyle name="?鹎%U龡&amp;H齲_x0001_C铣_x0014__x0007__x0001__x0001_ 3 4 2 3_2015财政决算公开" xfId="1141"/>
    <cellStyle name="?鹎%U龡&amp;H齲_x0001_C铣_x0014__x0007__x0001__x0001_ 3 4 2 4" xfId="1142"/>
    <cellStyle name="Norma,_laroux_4_营业在建 (2)_E21" xfId="1143"/>
    <cellStyle name="60% - 强调文字颜色 6 4 2 2 2" xfId="1144"/>
    <cellStyle name="?鹎%U龡&amp;H齲_x0001_C铣_x0014__x0007__x0001__x0001_ 3 4 2 4 3 2" xfId="1145"/>
    <cellStyle name="60% - 强调文字颜色 6 4 2 3" xfId="1146"/>
    <cellStyle name="?鹎%U龡&amp;H齲_x0001_C铣_x0014__x0007__x0001__x0001_ 3 4 2 4 4" xfId="1147"/>
    <cellStyle name="?鹎%U龡&amp;H齲_x0001_C铣_x0014__x0007__x0001__x0001_ 3 4 2 4 4 2" xfId="1148"/>
    <cellStyle name="20% - 强调文字颜色 2 4 2 2 2" xfId="1149"/>
    <cellStyle name="?鹎%U龡&amp;H齲_x0001_C铣_x0014__x0007__x0001__x0001_ 3 4 2 4 5" xfId="1150"/>
    <cellStyle name="常规 2 3 3 2" xfId="1151"/>
    <cellStyle name="?鹎%U龡&amp;H齲_x0001_C铣_x0014__x0007__x0001__x0001_ 3 4 2 4_2015财政决算公开" xfId="1152"/>
    <cellStyle name="?鹎%U龡&amp;H齲_x0001_C铣_x0014__x0007__x0001__x0001_ 3 4 2 5 2" xfId="1153"/>
    <cellStyle name="?鹎%U龡&amp;H齲_x0001_C铣_x0014__x0007__x0001__x0001_ 3 4 2 6" xfId="1154"/>
    <cellStyle name="?鹎%U龡&amp;H齲_x0001_C铣_x0014__x0007__x0001__x0001_ 3 4 2 6 2" xfId="1155"/>
    <cellStyle name="40% - 强调文字颜色 5 3 2 2 2 2" xfId="1156"/>
    <cellStyle name="?鹎%U龡&amp;H齲_x0001_C铣_x0014__x0007__x0001__x0001_ 3 4 3 4 2" xfId="1157"/>
    <cellStyle name="?鹎%U龡&amp;H齲_x0001_C铣_x0014__x0007__x0001__x0001_ 3 4 2 7" xfId="1158"/>
    <cellStyle name="?鹎%U龡&amp;H齲_x0001_C铣_x0014__x0007__x0001__x0001_ 3 4 2 7 2" xfId="1159"/>
    <cellStyle name="常规 2 2 2 8 2" xfId="1160"/>
    <cellStyle name="60% - 强调文字颜色 6 5 2 2" xfId="1161"/>
    <cellStyle name="?鹎%U龡&amp;H齲_x0001_C铣_x0014__x0007__x0001__x0001_ 3 4 2 8" xfId="1162"/>
    <cellStyle name="货币 2 2 2" xfId="1163"/>
    <cellStyle name="?鹎%U龡&amp;H齲_x0001_C铣_x0014__x0007__x0001__x0001_ 3 4 2_2015财政决算公开" xfId="1164"/>
    <cellStyle name="差 3 2 2" xfId="1165"/>
    <cellStyle name="?鹎%U龡&amp;H齲_x0001_C铣_x0014__x0007__x0001__x0001_ 3 4 3" xfId="1166"/>
    <cellStyle name="差 3 2 2 2" xfId="1167"/>
    <cellStyle name="?鹎%U龡&amp;H齲_x0001_C铣_x0014__x0007__x0001__x0001_ 3 4 3 2" xfId="1168"/>
    <cellStyle name="差 3 2 2 2 2" xfId="1169"/>
    <cellStyle name="?鹎%U龡&amp;H齲_x0001_C铣_x0014__x0007__x0001__x0001_ 3 4 3 2 2" xfId="1170"/>
    <cellStyle name="差 3 2 2 3" xfId="1171"/>
    <cellStyle name="?鹎%U龡&amp;H齲_x0001_C铣_x0014__x0007__x0001__x0001_ 3 4 3 3" xfId="1172"/>
    <cellStyle name="?鹎%U龡&amp;H齲_x0001_C铣_x0014__x0007__x0001__x0001_ 3 4 3 3 2" xfId="1173"/>
    <cellStyle name="40% - 强调文字颜色 5 3 2 2 2" xfId="1174"/>
    <cellStyle name="?鹎%U龡&amp;H齲_x0001_C铣_x0014__x0007__x0001__x0001_ 3 4 3 4" xfId="1175"/>
    <cellStyle name="40% - 强调文字颜色 5 3 2 2 3" xfId="1176"/>
    <cellStyle name="?鹎%U龡&amp;H齲_x0001_C铣_x0014__x0007__x0001__x0001_ 3 4 3 5" xfId="1177"/>
    <cellStyle name="货币 2 2 3 4" xfId="1178"/>
    <cellStyle name="?鹎%U龡&amp;H齲_x0001_C铣_x0014__x0007__x0001__x0001_ 3 4 3_2015财政决算公开" xfId="1179"/>
    <cellStyle name="?鹎%U龡&amp;H齲_x0001_C铣_x0014__x0007__x0001__x0001_ 3 5" xfId="1180"/>
    <cellStyle name="?鹎%U龡&amp;H齲_x0001_C铣_x0014__x0007__x0001__x0001_ 3 5 2" xfId="1181"/>
    <cellStyle name="货币 3" xfId="1182"/>
    <cellStyle name="?鹎%U龡&amp;H齲_x0001_C铣_x0014__x0007__x0001__x0001_ 3 5 2 2" xfId="1183"/>
    <cellStyle name="差 3 3 2" xfId="1184"/>
    <cellStyle name="?鹎%U龡&amp;H齲_x0001_C铣_x0014__x0007__x0001__x0001_ 3 5 3" xfId="1185"/>
    <cellStyle name="货币 3 4 2" xfId="1186"/>
    <cellStyle name="?鹎%U龡&amp;H齲_x0001_C铣_x0014__x0007__x0001__x0001_ 3 5_2015财政决算公开" xfId="1187"/>
    <cellStyle name="?鹎%U龡&amp;H齲_x0001_C铣_x0014__x0007__x0001__x0001_ 3 6" xfId="1188"/>
    <cellStyle name="强调文字颜色 2 2 2 3" xfId="1189"/>
    <cellStyle name="20% - 强调文字颜色 1 4" xfId="1190"/>
    <cellStyle name="?鹎%U龡&amp;H齲_x0001_C铣_x0014__x0007__x0001__x0001_ 3 6 2" xfId="1191"/>
    <cellStyle name="20% - 强调文字颜色 5 4_2015财政决算公开" xfId="1192"/>
    <cellStyle name="强调文字颜色 2 2 2 3 2" xfId="1193"/>
    <cellStyle name="20% - 强调文字颜色 1 4 2" xfId="1194"/>
    <cellStyle name="?鹎%U龡&amp;H齲_x0001_C铣_x0014__x0007__x0001__x0001_ 3 6 2 2" xfId="1195"/>
    <cellStyle name="差 3 4 2" xfId="1196"/>
    <cellStyle name="40% - 强调文字颜色 4 2 4_2015财政决算公开" xfId="1197"/>
    <cellStyle name="强调文字颜色 2 2 2 4" xfId="1198"/>
    <cellStyle name="20% - 强调文字颜色 1 5" xfId="1199"/>
    <cellStyle name="?鹎%U龡&amp;H齲_x0001_C铣_x0014__x0007__x0001__x0001_ 3 6 3" xfId="1200"/>
    <cellStyle name="20% - 强调文字颜色 1 5 2" xfId="1201"/>
    <cellStyle name="?鹎%U龡&amp;H齲_x0001_C铣_x0014__x0007__x0001__x0001_ 3 6 3 2" xfId="1202"/>
    <cellStyle name="?鹎%U龡&amp;H齲_x0001_C铣_x0014__x0007__x0001__x0001_ 3 7" xfId="1203"/>
    <cellStyle name="强调文字颜色 2 2 3 3" xfId="1204"/>
    <cellStyle name="20% - 强调文字颜色 2 4" xfId="1205"/>
    <cellStyle name="?鹎%U龡&amp;H齲_x0001_C铣_x0014__x0007__x0001__x0001_ 3 7 2" xfId="1206"/>
    <cellStyle name="?鹎%U龡&amp;H齲_x0001_C铣_x0014__x0007__x0001__x0001_ 3 8" xfId="1207"/>
    <cellStyle name="常规 3 2 7" xfId="1208"/>
    <cellStyle name="强调文字颜色 2 2 4 3" xfId="1209"/>
    <cellStyle name="20% - 强调文字颜色 3 4" xfId="1210"/>
    <cellStyle name="?鹎%U龡&amp;H齲_x0001_C铣_x0014__x0007__x0001__x0001_ 3 8 2" xfId="1211"/>
    <cellStyle name="?鹎%U龡&amp;H齲_x0001_C铣_x0014__x0007__x0001__x0001_ 3 9" xfId="1212"/>
    <cellStyle name="20% - 强调文字颜色 4 4" xfId="1213"/>
    <cellStyle name="?鹎%U龡&amp;H齲_x0001_C铣_x0014__x0007__x0001__x0001_ 3 9 2" xfId="1214"/>
    <cellStyle name="?鹎%U龡&amp;H齲_x0001_C铣_x0014__x0007__x0001__x0001_ 3_2015财政决算公开" xfId="1215"/>
    <cellStyle name="标题 4 4" xfId="1216"/>
    <cellStyle name="?鹎%U龡&amp;H齲_x0001_C铣_x0014__x0007__x0001__x0001_ 4 2 2" xfId="1217"/>
    <cellStyle name="标题 4 4 2" xfId="1218"/>
    <cellStyle name="?鹎%U龡&amp;H齲_x0001_C铣_x0014__x0007__x0001__x0001_ 4 2 2 2" xfId="1219"/>
    <cellStyle name="标题 4 4 2 2" xfId="1220"/>
    <cellStyle name="40% - 强调文字颜色 5 2 2 3" xfId="1221"/>
    <cellStyle name="?鹎%U龡&amp;H齲_x0001_C铣_x0014__x0007__x0001__x0001_ 4 2 2 2 2" xfId="1222"/>
    <cellStyle name="标题 4 4 3" xfId="1223"/>
    <cellStyle name="?鹎%U龡&amp;H齲_x0001_C铣_x0014__x0007__x0001__x0001_ 4 2 2 3" xfId="1224"/>
    <cellStyle name="常规 3 2 2 5" xfId="1225"/>
    <cellStyle name="40% - 强调文字颜色 5 2 3 3" xfId="1226"/>
    <cellStyle name="?鹎%U龡&amp;H齲_x0001_C铣_x0014__x0007__x0001__x0001_ 4 2 2 3 2" xfId="1227"/>
    <cellStyle name="?鹎%U龡&amp;H齲_x0001_C铣_x0014__x0007__x0001__x0001_ 4 2 2 4" xfId="1228"/>
    <cellStyle name="常规 3 2 3 5" xfId="1229"/>
    <cellStyle name="?鹎%U龡&amp;H齲_x0001_C铣_x0014__x0007__x0001__x0001_ 4 2 2 4 2" xfId="1230"/>
    <cellStyle name="?鹎%U龡&amp;H齲_x0001_C铣_x0014__x0007__x0001__x0001_ 4 2 2 5" xfId="1231"/>
    <cellStyle name="常规 3 2 4 5" xfId="1232"/>
    <cellStyle name="?鹎%U龡&amp;H齲_x0001_C铣_x0014__x0007__x0001__x0001_ 4 2 2 5 2" xfId="1233"/>
    <cellStyle name="?鹎%U龡&amp;H齲_x0001_C铣_x0014__x0007__x0001__x0001_ 4 2 2 6" xfId="1234"/>
    <cellStyle name="20% - 强调文字颜色 6 3 2 3 2" xfId="1235"/>
    <cellStyle name="?鹎%U龡&amp;H齲_x0001_C铣_x0014__x0007__x0001__x0001_ 4 2 2_2015财政决算公开" xfId="1236"/>
    <cellStyle name="标题 4 5" xfId="1237"/>
    <cellStyle name="?鹎%U龡&amp;H齲_x0001_C铣_x0014__x0007__x0001__x0001_ 4 2 3" xfId="1238"/>
    <cellStyle name="标题 4 5 2" xfId="1239"/>
    <cellStyle name="?鹎%U龡&amp;H齲_x0001_C铣_x0014__x0007__x0001__x0001_ 4 2 3 2" xfId="1240"/>
    <cellStyle name="标题 4 5 2 2" xfId="1241"/>
    <cellStyle name="40% - 强调文字颜色 5 3 2 3" xfId="1242"/>
    <cellStyle name="?鹎%U龡&amp;H齲_x0001_C铣_x0014__x0007__x0001__x0001_ 4 2 3 2 2" xfId="1243"/>
    <cellStyle name="标题 4 5 3" xfId="1244"/>
    <cellStyle name="?鹎%U龡&amp;H齲_x0001_C铣_x0014__x0007__x0001__x0001_ 4 2 3 3" xfId="1245"/>
    <cellStyle name="40% - 强调文字颜色 5 3 3 3" xfId="1246"/>
    <cellStyle name="?鹎%U龡&amp;H齲_x0001_C铣_x0014__x0007__x0001__x0001_ 4 2 3 3 2" xfId="1247"/>
    <cellStyle name="?鹎%U龡&amp;H齲_x0001_C铣_x0014__x0007__x0001__x0001_ 4 2 3 4" xfId="1248"/>
    <cellStyle name="常规 4 2 2 2 5 2" xfId="1249"/>
    <cellStyle name="标题 4 6" xfId="1250"/>
    <cellStyle name="?鹎%U龡&amp;H齲_x0001_C铣_x0014__x0007__x0001__x0001_ 4 2 4" xfId="1251"/>
    <cellStyle name="标题 4 6 2" xfId="1252"/>
    <cellStyle name="?鹎%U龡&amp;H齲_x0001_C铣_x0014__x0007__x0001__x0001_ 4 2 4 2" xfId="1253"/>
    <cellStyle name="40% - 强调文字颜色 5 4 2 3" xfId="1254"/>
    <cellStyle name="?鹎%U龡&amp;H齲_x0001_C铣_x0014__x0007__x0001__x0001_ 4 2 4 2 2" xfId="1255"/>
    <cellStyle name="20% - 强调文字颜色 4 2 3 2 2 2" xfId="1256"/>
    <cellStyle name="?鹎%U龡&amp;H齲_x0001_C铣_x0014__x0007__x0001__x0001_ 4 2 4 3" xfId="1257"/>
    <cellStyle name="货币 2 2 2 8" xfId="1258"/>
    <cellStyle name="?鹎%U龡&amp;H齲_x0001_C铣_x0014__x0007__x0001__x0001_ 4 2 4 3 2" xfId="1259"/>
    <cellStyle name="?鹎%U龡&amp;H齲_x0001_C铣_x0014__x0007__x0001__x0001_ 4 2 4 4" xfId="1260"/>
    <cellStyle name="?鹎%U龡&amp;H齲_x0001_C铣_x0014__x0007__x0001__x0001_ 4 2 4 4 2" xfId="1261"/>
    <cellStyle name="?鹎%U龡&amp;H齲_x0001_C铣_x0014__x0007__x0001__x0001_ 4 2 4 5" xfId="1262"/>
    <cellStyle name="货币 2 3 6" xfId="1263"/>
    <cellStyle name="?鹎%U龡&amp;H齲_x0001_C铣_x0014__x0007__x0001__x0001_ 4 2 4_2015财政决算公开" xfId="1264"/>
    <cellStyle name="标题 4 7" xfId="1265"/>
    <cellStyle name="?鹎%U龡&amp;H齲_x0001_C铣_x0014__x0007__x0001__x0001_ 4 2 5" xfId="1266"/>
    <cellStyle name="?鹎%U龡&amp;H齲_x0001_C铣_x0014__x0007__x0001__x0001_ 4 2 5 2" xfId="1267"/>
    <cellStyle name="标题 4 8" xfId="1268"/>
    <cellStyle name="?鹎%U龡&amp;H齲_x0001_C铣_x0014__x0007__x0001__x0001_ 4 2 6" xfId="1269"/>
    <cellStyle name="?鹎%U龡&amp;H齲_x0001_C铣_x0014__x0007__x0001__x0001_ 4 2 6 2" xfId="1270"/>
    <cellStyle name="链接单元格 5 2 2" xfId="1271"/>
    <cellStyle name="货币 2 5 3 2" xfId="1272"/>
    <cellStyle name="?鹎%U龡&amp;H齲_x0001_C铣_x0014__x0007__x0001__x0001_ 4 2 7" xfId="1273"/>
    <cellStyle name="?鹎%U龡&amp;H齲_x0001_C铣_x0014__x0007__x0001__x0001_ 4 2 7 2" xfId="1274"/>
    <cellStyle name="?鹎%U龡&amp;H齲_x0001_C铣_x0014__x0007__x0001__x0001_ 4 2 8" xfId="1275"/>
    <cellStyle name="?鹎%U龡&amp;H齲_x0001_C铣_x0014__x0007__x0001__x0001_ 4 2_2015财政决算公开" xfId="1276"/>
    <cellStyle name="?鹎%U龡&amp;H齲_x0001_C铣_x0014__x0007__x0001__x0001_ 4 3" xfId="1277"/>
    <cellStyle name="标题 5 4" xfId="1278"/>
    <cellStyle name="?鹎%U龡&amp;H齲_x0001_C铣_x0014__x0007__x0001__x0001_ 4 3 2" xfId="1279"/>
    <cellStyle name="标题 5 4 2" xfId="1280"/>
    <cellStyle name="?鹎%U龡&amp;H齲_x0001_C铣_x0014__x0007__x0001__x0001_ 4 3 2 2" xfId="1281"/>
    <cellStyle name="标题 5 5" xfId="1282"/>
    <cellStyle name="?鹎%U龡&amp;H齲_x0001_C铣_x0014__x0007__x0001__x0001_ 4 3 3" xfId="1283"/>
    <cellStyle name="标题 5 5 2" xfId="1284"/>
    <cellStyle name="?鹎%U龡&amp;H齲_x0001_C铣_x0014__x0007__x0001__x0001_ 4 3 3 2" xfId="1285"/>
    <cellStyle name="标题 5 6" xfId="1286"/>
    <cellStyle name="?鹎%U龡&amp;H齲_x0001_C铣_x0014__x0007__x0001__x0001_ 4 3 4" xfId="1287"/>
    <cellStyle name="?鹎%U龡&amp;H齲_x0001_C铣_x0014__x0007__x0001__x0001_ 4 3 4 2" xfId="1288"/>
    <cellStyle name="好 6 2 2" xfId="1289"/>
    <cellStyle name="标题 5 7" xfId="1290"/>
    <cellStyle name="标题 3 2 3 2 2" xfId="1291"/>
    <cellStyle name="?鹎%U龡&amp;H齲_x0001_C铣_x0014__x0007__x0001__x0001_ 4 3 5" xfId="1292"/>
    <cellStyle name="?鹎%U龡&amp;H齲_x0001_C铣_x0014__x0007__x0001__x0001_ 4 3 5 2" xfId="1293"/>
    <cellStyle name="?鹎%U龡&amp;H齲_x0001_C铣_x0014__x0007__x0001__x0001_ 4 3 6" xfId="1294"/>
    <cellStyle name="?鹎%U龡&amp;H齲_x0001_C铣_x0014__x0007__x0001__x0001_ 4 3_2015财政决算公开" xfId="1295"/>
    <cellStyle name="?鹎%U龡&amp;H齲_x0001_C铣_x0014__x0007__x0001__x0001_ 4 4" xfId="1296"/>
    <cellStyle name="?鹎%U龡&amp;H齲_x0001_C铣_x0014__x0007__x0001__x0001_ 4 4 2" xfId="1297"/>
    <cellStyle name="?鹎%U龡&amp;H齲_x0001_C铣_x0014__x0007__x0001__x0001_ 4 4 2 2" xfId="1298"/>
    <cellStyle name="差 4 2 2" xfId="1299"/>
    <cellStyle name="?鹎%U龡&amp;H齲_x0001_C铣_x0014__x0007__x0001__x0001_ 4 4 3" xfId="1300"/>
    <cellStyle name="差 4 2 2 2" xfId="1301"/>
    <cellStyle name="?鹎%U龡&amp;H齲_x0001_C铣_x0014__x0007__x0001__x0001_ 4 4 3 2" xfId="1302"/>
    <cellStyle name="好 2 2 2 2" xfId="1303"/>
    <cellStyle name="?鹎%U龡&amp;H齲_x0001_C铣_x0014__x0007__x0001__x0001_ 4 4_2015财政决算公开" xfId="1304"/>
    <cellStyle name="?鹎%U龡&amp;H齲_x0001_C铣_x0014__x0007__x0001__x0001_ 4 5" xfId="1305"/>
    <cellStyle name="?鹎%U龡&amp;H齲_x0001_C铣_x0014__x0007__x0001__x0001_ 4 5 2" xfId="1306"/>
    <cellStyle name="?鹎%U龡&amp;H齲_x0001_C铣_x0014__x0007__x0001__x0001_ 4 5 2 2" xfId="1307"/>
    <cellStyle name="差 4 3 2" xfId="1308"/>
    <cellStyle name="?鹎%U龡&amp;H齲_x0001_C铣_x0014__x0007__x0001__x0001_ 4 5 3" xfId="1309"/>
    <cellStyle name="?鹎%U龡&amp;H齲_x0001_C铣_x0014__x0007__x0001__x0001_ 4 5 3 2" xfId="1310"/>
    <cellStyle name="?鹎%U龡&amp;H齲_x0001_C铣_x0014__x0007__x0001__x0001_ 4 6" xfId="1311"/>
    <cellStyle name="输入 3" xfId="1312"/>
    <cellStyle name="常规 2 9" xfId="1313"/>
    <cellStyle name="?鹎%U龡&amp;H齲_x0001_C铣_x0014__x0007__x0001__x0001_ 4 6 2" xfId="1314"/>
    <cellStyle name="?鹎%U龡&amp;H齲_x0001_C铣_x0014__x0007__x0001__x0001_ 4 6 2 2" xfId="1315"/>
    <cellStyle name="?鹎%U龡&amp;H齲_x0001_C铣_x0014__x0007__x0001__x0001_ 4 6 3" xfId="1316"/>
    <cellStyle name="?鹎%U龡&amp;H齲_x0001_C铣_x0014__x0007__x0001__x0001_ 4 6 3 2" xfId="1317"/>
    <cellStyle name="货币 4 4 3" xfId="1318"/>
    <cellStyle name="?鹎%U龡&amp;H齲_x0001_C铣_x0014__x0007__x0001__x0001_ 4 6_2015财政决算公开" xfId="1319"/>
    <cellStyle name="?鹎%U龡&amp;H齲_x0001_C铣_x0014__x0007__x0001__x0001_ 4 7" xfId="1320"/>
    <cellStyle name="常规 3 9" xfId="1321"/>
    <cellStyle name="?鹎%U龡&amp;H齲_x0001_C铣_x0014__x0007__x0001__x0001_ 4 7 2" xfId="1322"/>
    <cellStyle name="40% - 强调文字颜色 5 3 2_2015财政决算公开" xfId="1323"/>
    <cellStyle name="?鹎%U龡&amp;H齲_x0001_C铣_x0014__x0007__x0001__x0001_ 4 8" xfId="1324"/>
    <cellStyle name="常规 4 2 7" xfId="1325"/>
    <cellStyle name="?鹎%U龡&amp;H齲_x0001_C铣_x0014__x0007__x0001__x0001_ 4 8 2" xfId="1326"/>
    <cellStyle name="?鹎%U龡&amp;H齲_x0001_C铣_x0014__x0007__x0001__x0001_ 4 9" xfId="1327"/>
    <cellStyle name="千位分隔 4 2 3 3" xfId="1328"/>
    <cellStyle name="常规 5 9" xfId="1329"/>
    <cellStyle name="?鹎%U龡&amp;H齲_x0001_C铣_x0014__x0007__x0001__x0001_ 4 9 2" xfId="1330"/>
    <cellStyle name="?鹎%U龡&amp;H齲_x0001_C铣_x0014__x0007__x0001__x0001_ 4_2015财政决算公开" xfId="1331"/>
    <cellStyle name="60% - 强调文字颜色 5 5 2 2 2" xfId="1332"/>
    <cellStyle name="?鹎%U龡&amp;H齲_x0001_C铣_x0014__x0007__x0001__x0001_ 5 3 2" xfId="1333"/>
    <cellStyle name="60% - 强调文字颜色 5 5 2 3" xfId="1334"/>
    <cellStyle name="40% - 强调文字颜色 6 3 2 2 2 2" xfId="1335"/>
    <cellStyle name="?鹎%U龡&amp;H齲_x0001_C铣_x0014__x0007__x0001__x0001_ 5 4" xfId="1336"/>
    <cellStyle name="强调文字颜色 4 2 3 3 2" xfId="1337"/>
    <cellStyle name="?鹎%U龡&amp;H齲_x0001_C铣_x0014__x0007__x0001__x0001_ 6 2" xfId="1338"/>
    <cellStyle name="标题 2 2 4" xfId="1339"/>
    <cellStyle name="货币 3 6" xfId="1340"/>
    <cellStyle name="?鹎%U龡&amp;H齲_x0001_C铣_x0014__x0007__x0001__x0001_ 6 2 2" xfId="1341"/>
    <cellStyle name="标题 2 2 4 2" xfId="1342"/>
    <cellStyle name="?鹎%U龡&amp;H齲_x0001_C铣_x0014__x0007__x0001__x0001_ 6 3" xfId="1343"/>
    <cellStyle name="标题 2 2 5" xfId="1344"/>
    <cellStyle name="60% - 强调文字颜色 5 5 3 2" xfId="1345"/>
    <cellStyle name="货币 4 6" xfId="1346"/>
    <cellStyle name="?鹎%U龡&amp;H齲_x0001_C铣_x0014__x0007__x0001__x0001_ 6 3 2" xfId="1347"/>
    <cellStyle name="?鹎%U龡&amp;H齲_x0001_C铣_x0014__x0007__x0001__x0001_ 6 4" xfId="1348"/>
    <cellStyle name="?鹎%U龡&amp;H齲_x0001_C铣_x0014__x0007__x0001__x0001_ 6_2015财政决算公开" xfId="1349"/>
    <cellStyle name="计算 7" xfId="1350"/>
    <cellStyle name="20% - 着色 5" xfId="1351"/>
    <cellStyle name="强调文字颜色 4 2 3 4" xfId="1352"/>
    <cellStyle name="?鹎%U龡&amp;H齲_x0001_C铣_x0014__x0007__x0001__x0001_ 7" xfId="1353"/>
    <cellStyle name="20% - 强调文字颜色 1 2" xfId="1354"/>
    <cellStyle name="20% - 强调文字颜色 1 2 2" xfId="1355"/>
    <cellStyle name="20% - 强调文字颜色 1 2 2 2" xfId="1356"/>
    <cellStyle name="20% - 强调文字颜色 1 2 2 2 2 2" xfId="1357"/>
    <cellStyle name="60% - 强调文字颜色 4 2 3 3 2" xfId="1358"/>
    <cellStyle name="40% - 强调文字颜色 6 5 3 2" xfId="1359"/>
    <cellStyle name="20% - 强调文字颜色 1 2 2 2 3" xfId="1360"/>
    <cellStyle name="20% - 强调文字颜色 1 2 2 3" xfId="1361"/>
    <cellStyle name="20% - 强调文字颜色 1 2 2 3 2" xfId="1362"/>
    <cellStyle name="20% - 强调文字颜色 1 2 2 4" xfId="1363"/>
    <cellStyle name="计算 4 4" xfId="1364"/>
    <cellStyle name="20% - 强调文字颜色 1 2 2_2015财政决算公开" xfId="1365"/>
    <cellStyle name="20% - 强调文字颜色 1 2 3" xfId="1366"/>
    <cellStyle name="20% - 强调文字颜色 1 2 3 2" xfId="1367"/>
    <cellStyle name="20% - 强调文字颜色 1 2 3 2 2 2" xfId="1368"/>
    <cellStyle name="常规 13 2 2 2 2" xfId="1369"/>
    <cellStyle name="20% - 强调文字颜色 1 2 3 2 3" xfId="1370"/>
    <cellStyle name="20% - 强调文字颜色 1 2 3 2_2015财政决算公开" xfId="1371"/>
    <cellStyle name="20% - 强调文字颜色 1 2 3 3" xfId="1372"/>
    <cellStyle name="20% - 强调文字颜色 1 2 3 3 2" xfId="1373"/>
    <cellStyle name="40% - 强调文字颜色 2 2 2_2015财政决算公开" xfId="1374"/>
    <cellStyle name="20% - 强调文字颜色 1 2 3 4" xfId="1375"/>
    <cellStyle name="20% - 强调文字颜色 1 2 3 5" xfId="1376"/>
    <cellStyle name="20% - 强调文字颜色 1 2 3_2015财政决算公开" xfId="1377"/>
    <cellStyle name="20% - 强调文字颜色 1 2 4" xfId="1378"/>
    <cellStyle name="40% - 强调文字颜色 1 5 3" xfId="1379"/>
    <cellStyle name="20% - 强调文字颜色 1 2 4 2 2" xfId="1380"/>
    <cellStyle name="20% - 强调文字颜色 1 2 4 3" xfId="1381"/>
    <cellStyle name="20% - 强调文字颜色 1 2 4 4" xfId="1382"/>
    <cellStyle name="20% - 强调文字颜色 1 2 4_2015财政决算公开" xfId="1383"/>
    <cellStyle name="20% - 强调文字颜色 1 2 5" xfId="1384"/>
    <cellStyle name="20% - 强调文字颜色 1 2 5 2" xfId="1385"/>
    <cellStyle name="强调文字颜色 2 2 2 2" xfId="1386"/>
    <cellStyle name="20% - 强调文字颜色 1 3" xfId="1387"/>
    <cellStyle name="强调文字颜色 2 2 2 2 2" xfId="1388"/>
    <cellStyle name="20% - 强调文字颜色 1 3 2" xfId="1389"/>
    <cellStyle name="强调文字颜色 2 2 2 2 2 2" xfId="1390"/>
    <cellStyle name="20% - 强调文字颜色 1 3 2 2" xfId="1391"/>
    <cellStyle name="20% - 强调文字颜色 1 3 2 2 2 2" xfId="1392"/>
    <cellStyle name="20% - 强调文字颜色 1 3 2 2 3" xfId="1393"/>
    <cellStyle name="20% - 强调文字颜色 1 3 2 2_2015财政决算公开" xfId="1394"/>
    <cellStyle name="20% - 强调文字颜色 1 3 2 3" xfId="1395"/>
    <cellStyle name="20% - 强调文字颜色 1 3 2 3 2" xfId="1396"/>
    <cellStyle name="20% - 强调文字颜色 1 3 2 4" xfId="1397"/>
    <cellStyle name="60% - 强调文字颜色 1 5 2 2 2" xfId="1398"/>
    <cellStyle name="20% - 强调文字颜色 1 3 2_2015财政决算公开" xfId="1399"/>
    <cellStyle name="强调文字颜色 2 2 2 2 3" xfId="1400"/>
    <cellStyle name="20% - 强调文字颜色 1 3 3" xfId="1401"/>
    <cellStyle name="20% - 强调文字颜色 1 3 3 2" xfId="1402"/>
    <cellStyle name="20% - 强调文字颜色 1 3 3 3" xfId="1403"/>
    <cellStyle name="常规 2 2 2 2 2" xfId="1404"/>
    <cellStyle name="20% - 强调文字颜色 1 3 3_2015财政决算公开" xfId="1405"/>
    <cellStyle name="20% - 强调文字颜色 1 3 4" xfId="1406"/>
    <cellStyle name="20% - 强调文字颜色 1 3 4 2" xfId="1407"/>
    <cellStyle name="20% - 强调文字颜色 1 3 5" xfId="1408"/>
    <cellStyle name="20% - 强调文字颜色 1 3_2015财政决算公开" xfId="1409"/>
    <cellStyle name="20% - 强调文字颜色 1 4 2 2" xfId="1410"/>
    <cellStyle name="20% - 强调文字颜色 1 4 2 3" xfId="1411"/>
    <cellStyle name="20% - 强调文字颜色 1 4 2_2015财政决算公开" xfId="1412"/>
    <cellStyle name="20% - 强调文字颜色 1 4 3" xfId="1413"/>
    <cellStyle name="20% - 强调文字颜色 1 4 3 2" xfId="1414"/>
    <cellStyle name="20% - 强调文字颜色 1 4 4" xfId="1415"/>
    <cellStyle name="40% - 强调文字颜色 3 6_2015财政决算公开" xfId="1416"/>
    <cellStyle name="百分比 4" xfId="1417"/>
    <cellStyle name="20% - 强调文字颜色 1 4_2015财政决算公开" xfId="1418"/>
    <cellStyle name="60% - 强调文字颜色 3 3" xfId="1419"/>
    <cellStyle name="20% - 强调文字颜色 1 5 2 2" xfId="1420"/>
    <cellStyle name="60% - 强调文字颜色 3 3 2" xfId="1421"/>
    <cellStyle name="20% - 强调文字颜色 1 5 2 2 2" xfId="1422"/>
    <cellStyle name="常规 2 4 2 6 2" xfId="1423"/>
    <cellStyle name="60% - 强调文字颜色 3 4" xfId="1424"/>
    <cellStyle name="20% - 强调文字颜色 1 5 2 3" xfId="1425"/>
    <cellStyle name="常规 2 3 2 3 3 2" xfId="1426"/>
    <cellStyle name="20% - 强调文字颜色 1 5 2_2015财政决算公开" xfId="1427"/>
    <cellStyle name="20% - 强调文字颜色 4 2 3 2_2015财政决算公开" xfId="1428"/>
    <cellStyle name="20% - 强调文字颜色 1 5 3" xfId="1429"/>
    <cellStyle name="60% - 强调文字颜色 4 3" xfId="1430"/>
    <cellStyle name="20% - 强调文字颜色 1 5 3 2" xfId="1431"/>
    <cellStyle name="20% - 强调文字颜色 1 5 4" xfId="1432"/>
    <cellStyle name="强调文字颜色 3 4 2 3" xfId="1433"/>
    <cellStyle name="20% - 强调文字颜色 1 5_2015财政决算公开" xfId="1434"/>
    <cellStyle name="20% - 强调文字颜色 1 6 2 2" xfId="1435"/>
    <cellStyle name="20% - 强调文字颜色 1 6 3" xfId="1436"/>
    <cellStyle name="货币 4 2 4" xfId="1437"/>
    <cellStyle name="20% - 强调文字颜色 1 6_2015财政决算公开" xfId="1438"/>
    <cellStyle name="20% - 强调文字颜色 2 2" xfId="1439"/>
    <cellStyle name="40% - 强调文字颜色 3 2 7" xfId="1440"/>
    <cellStyle name="20% - 强调文字颜色 2 2 2" xfId="1441"/>
    <cellStyle name="20% - 强调文字颜色 2 2 2 2" xfId="1442"/>
    <cellStyle name="标题 2 8" xfId="1443"/>
    <cellStyle name="20% - 强调文字颜色 2 2 2 2 2 2" xfId="1444"/>
    <cellStyle name="60% - 强调文字颜色 5 2 3 3 2" xfId="1445"/>
    <cellStyle name="20% - 强调文字颜色 2 2 2 2 3" xfId="1446"/>
    <cellStyle name="20% - 强调文字颜色 2 2 2 2_2015财政决算公开" xfId="1447"/>
    <cellStyle name="20% - 强调文字颜色 2 2 2 3" xfId="1448"/>
    <cellStyle name="20% - 强调文字颜色 2 9" xfId="1449"/>
    <cellStyle name="20% - 强调文字颜色 2 2 2 3 2" xfId="1450"/>
    <cellStyle name="常规 2 2 2 2 5 2" xfId="1451"/>
    <cellStyle name="20% - 强调文字颜色 2 2 2 4" xfId="1452"/>
    <cellStyle name="检查单元格 6 2" xfId="1453"/>
    <cellStyle name="小数 4 2" xfId="1454"/>
    <cellStyle name="20% - 强调文字颜色 2 2 2_2015财政决算公开" xfId="1455"/>
    <cellStyle name="常规 2 5 2 2 2" xfId="1456"/>
    <cellStyle name="20% - 强调文字颜色 2 2 3" xfId="1457"/>
    <cellStyle name="20% - 强调文字颜色 2 2 3 2" xfId="1458"/>
    <cellStyle name="60% - 强调文字颜色 2 4 3" xfId="1459"/>
    <cellStyle name="20% - 强调文字颜色 2 2 3 2 2 2" xfId="1460"/>
    <cellStyle name="20% - 强调文字颜色 2 2 3 2 3" xfId="1461"/>
    <cellStyle name="20% - 强调文字颜色 2 2 3 2_2015财政决算公开" xfId="1462"/>
    <cellStyle name="20% - 强调文字颜色 2 2 3 3" xfId="1463"/>
    <cellStyle name="20% - 强调文字颜色 2 2 3 3 2" xfId="1464"/>
    <cellStyle name="常规 2 2 2 2 6 2" xfId="1465"/>
    <cellStyle name="20% - 强调文字颜色 2 2 3 4" xfId="1466"/>
    <cellStyle name="60% - 强调文字颜色 1 2 3 2 2 2" xfId="1467"/>
    <cellStyle name="20% - 强调文字颜色 2 2 4" xfId="1468"/>
    <cellStyle name="20% - 强调文字颜色 2 2 4 2" xfId="1469"/>
    <cellStyle name="20% - 强调文字颜色 2 2 4 2 2" xfId="1470"/>
    <cellStyle name="20% - 强调文字颜色 2 2 4 3" xfId="1471"/>
    <cellStyle name="40% - 强调文字颜色 3 3 2_2015财政决算公开" xfId="1472"/>
    <cellStyle name="20% - 强调文字颜色 2 2 4 4" xfId="1473"/>
    <cellStyle name="20% - 强调文字颜色 2 2 4_2015财政决算公开" xfId="1474"/>
    <cellStyle name="20% - 强调文字颜色 6 3 2 2 2 2" xfId="1475"/>
    <cellStyle name="20% - 强调文字颜色 2 2 5" xfId="1476"/>
    <cellStyle name="20% - 强调文字颜色 2 2 5 2" xfId="1477"/>
    <cellStyle name="20% - 强调文字颜色 2 2 6" xfId="1478"/>
    <cellStyle name="60% - 强调文字颜色 1 4 2 3" xfId="1479"/>
    <cellStyle name="20% - 强调文字颜色 2 2_2015财政决算公开" xfId="1480"/>
    <cellStyle name="20% - 强调文字颜色 4 3 2 3 2" xfId="1481"/>
    <cellStyle name="强调文字颜色 2 2 3 2" xfId="1482"/>
    <cellStyle name="20% - 强调文字颜色 2 3" xfId="1483"/>
    <cellStyle name="常规 35" xfId="1484"/>
    <cellStyle name="常规 40" xfId="1485"/>
    <cellStyle name="强调文字颜色 2 2 3 2 2" xfId="1486"/>
    <cellStyle name="20% - 强调文字颜色 2 3 2" xfId="1487"/>
    <cellStyle name="强调文字颜色 2 2 3 2 2 2" xfId="1488"/>
    <cellStyle name="20% - 强调文字颜色 2 3 2 2" xfId="1489"/>
    <cellStyle name="20% - 强调文字颜色 2 3 2 2 2 2" xfId="1490"/>
    <cellStyle name="20% - 强调文字颜色 2 3 2 2 3" xfId="1491"/>
    <cellStyle name="20% - 强调文字颜色 2 3 2 2_2015财政决算公开" xfId="1492"/>
    <cellStyle name="20% - 强调文字颜色 2 3 2 3" xfId="1493"/>
    <cellStyle name="20% - 强调文字颜色 2 3 2 3 2" xfId="1494"/>
    <cellStyle name="20% - 强调文字颜色 2 3 2 4" xfId="1495"/>
    <cellStyle name="20% - 强调文字颜色 2 3 2_2015财政决算公开" xfId="1496"/>
    <cellStyle name="常规 36" xfId="1497"/>
    <cellStyle name="常规 41" xfId="1498"/>
    <cellStyle name="强调文字颜色 2 2 3 2 3" xfId="1499"/>
    <cellStyle name="20% - 强调文字颜色 2 3 3" xfId="1500"/>
    <cellStyle name="20% - 强调文字颜色 2 3 3 2" xfId="1501"/>
    <cellStyle name="20% - 强调文字颜色 2 3 3 2 2" xfId="1502"/>
    <cellStyle name="20% - 强调文字颜色 2 3 3 3" xfId="1503"/>
    <cellStyle name="20% - 强调文字颜色 2 3 3_2015财政决算公开" xfId="1504"/>
    <cellStyle name="常规 37" xfId="1505"/>
    <cellStyle name="常规 42" xfId="1506"/>
    <cellStyle name="20% - 强调文字颜色 2 3 4" xfId="1507"/>
    <cellStyle name="40% - 强调文字颜色 1 2 6" xfId="1508"/>
    <cellStyle name="20% - 强调文字颜色 2 3 4 2" xfId="1509"/>
    <cellStyle name="常规 38" xfId="1510"/>
    <cellStyle name="常规 43" xfId="1511"/>
    <cellStyle name="20% - 强调文字颜色 2 3 5" xfId="1512"/>
    <cellStyle name="常规 2 4 2 2 4 2" xfId="1513"/>
    <cellStyle name="20% - 强调文字颜色 2 3_2015财政决算公开" xfId="1514"/>
    <cellStyle name="20% - 强调文字颜色 2 4 2 2" xfId="1515"/>
    <cellStyle name="20% - 强调文字颜色 2 4 2 3" xfId="1516"/>
    <cellStyle name="20% - 强调文字颜色 2 4 2_2015财政决算公开" xfId="1517"/>
    <cellStyle name="20% - 强调文字颜色 6 5_2015财政决算公开" xfId="1518"/>
    <cellStyle name="20% - 强调文字颜色 2 4 3" xfId="1519"/>
    <cellStyle name="20% - 强调文字颜色 2 4 3 2" xfId="1520"/>
    <cellStyle name="20% - 强调文字颜色 2 4 4" xfId="1521"/>
    <cellStyle name="20% - 强调文字颜色 2 4_2015财政决算公开" xfId="1522"/>
    <cellStyle name="强调文字颜色 2 2 3 4" xfId="1523"/>
    <cellStyle name="20% - 强调文字颜色 2 5" xfId="1524"/>
    <cellStyle name="20% - 强调文字颜色 2 5 2" xfId="1525"/>
    <cellStyle name="20% - 强调文字颜色 2 5 2 2" xfId="1526"/>
    <cellStyle name="20% - 强调文字颜色 2 5 2 2 2" xfId="1527"/>
    <cellStyle name="20% - 强调文字颜色 2 5 2 3" xfId="1528"/>
    <cellStyle name="20% - 强调文字颜色 6 6 3" xfId="1529"/>
    <cellStyle name="60% - 强调文字颜色 1 6 2 2" xfId="1530"/>
    <cellStyle name="20% - 强调文字颜色 2 5 2_2015财政决算公开" xfId="1531"/>
    <cellStyle name="20% - 强调文字颜色 2 5 3" xfId="1532"/>
    <cellStyle name="20% - 强调文字颜色 2 5 3 2" xfId="1533"/>
    <cellStyle name="20% - 强调文字颜色 2 5 4" xfId="1534"/>
    <cellStyle name="20% - 强调文字颜色 2 5_2015财政决算公开" xfId="1535"/>
    <cellStyle name="20% - 强调文字颜色 2 6 2 2" xfId="1536"/>
    <cellStyle name="20% - 强调文字颜色 2 6 3" xfId="1537"/>
    <cellStyle name="60% - 强调文字颜色 1 2 2 2" xfId="1538"/>
    <cellStyle name="20% - 强调文字颜色 2 6_2015财政决算公开" xfId="1539"/>
    <cellStyle name="常规 3 2 5" xfId="1540"/>
    <cellStyle name="20% - 强调文字颜色 3 2" xfId="1541"/>
    <cellStyle name="常规 3 2 5 2" xfId="1542"/>
    <cellStyle name="40% - 强调文字颜色 4 2 7" xfId="1543"/>
    <cellStyle name="20% - 强调文字颜色 3 2 2" xfId="1544"/>
    <cellStyle name="常规 2 2 6 4" xfId="1545"/>
    <cellStyle name="百分比 4 2 4" xfId="1546"/>
    <cellStyle name="20% - 强调文字颜色 3 2 2 2" xfId="1547"/>
    <cellStyle name="20% - 强调文字颜色 3 2 2 2 2" xfId="1548"/>
    <cellStyle name="20% - 强调文字颜色 3 2 2 2 2 2" xfId="1549"/>
    <cellStyle name="60% - 强调文字颜色 6 2 3 3 2" xfId="1550"/>
    <cellStyle name="20% - 强调文字颜色 3 2 2 2 3" xfId="1551"/>
    <cellStyle name="常规 51 2" xfId="1552"/>
    <cellStyle name="20% - 强调文字颜色 3 2 2 2_2015财政决算公开" xfId="1553"/>
    <cellStyle name="20% - 强调文字颜色 3 2 2 3" xfId="1554"/>
    <cellStyle name="20% - 强调文字颜色 3 2 2 3 2" xfId="1555"/>
    <cellStyle name="常规 12 2 3 2 2" xfId="1556"/>
    <cellStyle name="20% - 强调文字颜色 3 2 2 4" xfId="1557"/>
    <cellStyle name="20% - 强调文字颜色 3 2 2_2015财政决算公开" xfId="1558"/>
    <cellStyle name="20% - 强调文字颜色 3 2 3" xfId="1559"/>
    <cellStyle name="汇总 5" xfId="1560"/>
    <cellStyle name="常规 2 2 7 4" xfId="1561"/>
    <cellStyle name="20% - 强调文字颜色 3 2 3 2" xfId="1562"/>
    <cellStyle name="汇总 5 2" xfId="1563"/>
    <cellStyle name="常规 2 2 7 4 2" xfId="1564"/>
    <cellStyle name="20% - 强调文字颜色 3 2 3 2 2" xfId="1565"/>
    <cellStyle name="汇总 5 2 2" xfId="1566"/>
    <cellStyle name="20% - 强调文字颜色 3 2 3 2 2 2" xfId="1567"/>
    <cellStyle name="汇总 5 3" xfId="1568"/>
    <cellStyle name="20% - 强调文字颜色 3 2 3 2 3" xfId="1569"/>
    <cellStyle name="常规 5 4" xfId="1570"/>
    <cellStyle name="常规 4 3 2" xfId="1571"/>
    <cellStyle name="20% - 强调文字颜色 3 2 3 2_2015财政决算公开" xfId="1572"/>
    <cellStyle name="汇总 6" xfId="1573"/>
    <cellStyle name="常规 2 2 7 5" xfId="1574"/>
    <cellStyle name="20% - 强调文字颜色 3 2 3 3" xfId="1575"/>
    <cellStyle name="汇总 6 2" xfId="1576"/>
    <cellStyle name="常规 10 2 3" xfId="1577"/>
    <cellStyle name="20% - 强调文字颜色 3 2 3 3 2" xfId="1578"/>
    <cellStyle name="汇总 7" xfId="1579"/>
    <cellStyle name="20% - 强调文字颜色 6 2 2_2015财政决算公开" xfId="1580"/>
    <cellStyle name="20% - 强调文字颜色 3 2 3 4" xfId="1581"/>
    <cellStyle name="汇总 2 2 2 2" xfId="1582"/>
    <cellStyle name="20% - 强调文字颜色 3 2 3 5" xfId="1583"/>
    <cellStyle name="解释性文本 6 2" xfId="1584"/>
    <cellStyle name="差 3 2" xfId="1585"/>
    <cellStyle name="20% - 强调文字颜色 3 2 3_2015财政决算公开" xfId="1586"/>
    <cellStyle name="20% - 强调文字颜色 3 2 4" xfId="1587"/>
    <cellStyle name="20% - 强调文字颜色 3 2 4 2" xfId="1588"/>
    <cellStyle name="20% - 强调文字颜色 3 2 4 3" xfId="1589"/>
    <cellStyle name="20% - 强调文字颜色 3 2 4 4" xfId="1590"/>
    <cellStyle name="20% - 强调文字颜色 3 2 4_2015财政决算公开" xfId="1591"/>
    <cellStyle name="货币 3 3 4 2" xfId="1592"/>
    <cellStyle name="20% - 强调文字颜色 3 2 5" xfId="1593"/>
    <cellStyle name="20% - 强调文字颜色 3 2 5 2" xfId="1594"/>
    <cellStyle name="20% - 强调文字颜色 3 2 6" xfId="1595"/>
    <cellStyle name="20% - 强调文字颜色 3 2 7" xfId="1596"/>
    <cellStyle name="20% - 强调文字颜色 3 2_2015财政决算公开" xfId="1597"/>
    <cellStyle name="常规 3 2 6" xfId="1598"/>
    <cellStyle name="强调文字颜色 2 2 4 2" xfId="1599"/>
    <cellStyle name="20% - 强调文字颜色 3 3" xfId="1600"/>
    <cellStyle name="常规 3 2 6 2" xfId="1601"/>
    <cellStyle name="强调文字颜色 2 2 4 2 2" xfId="1602"/>
    <cellStyle name="20% - 强调文字颜色 3 3 2" xfId="1603"/>
    <cellStyle name="常规 2 3 6 4" xfId="1604"/>
    <cellStyle name="百分比 5 2 4" xfId="1605"/>
    <cellStyle name="20% - 强调文字颜色 3 3 2 2" xfId="1606"/>
    <cellStyle name="常规 2 3 6 4 2" xfId="1607"/>
    <cellStyle name="20% - 强调文字颜色 3 3 2 2 2" xfId="1608"/>
    <cellStyle name="20% - 强调文字颜色 3 3 2 2 2 2" xfId="1609"/>
    <cellStyle name="20% - 强调文字颜色 3 3 2 2 3" xfId="1610"/>
    <cellStyle name="20% - 强调文字颜色 3 3 2 2_2015财政决算公开" xfId="1611"/>
    <cellStyle name="常规 2 3 6 5" xfId="1612"/>
    <cellStyle name="20% - 强调文字颜色 3 3 2 3" xfId="1613"/>
    <cellStyle name="20% - 强调文字颜色 3 3 2 3 2" xfId="1614"/>
    <cellStyle name="20% - 强调文字颜色 3 3 2 4" xfId="1615"/>
    <cellStyle name="常规 3 2 2" xfId="1616"/>
    <cellStyle name="20% - 强调文字颜色 3 3 2_2015财政决算公开" xfId="1617"/>
    <cellStyle name="20% - 强调文字颜色 3 3 3" xfId="1618"/>
    <cellStyle name="20% - 强调文字颜色 3 3 3 2" xfId="1619"/>
    <cellStyle name="20% - 强调文字颜色 3 3 3 2 2" xfId="1620"/>
    <cellStyle name="差 3 3 2 2" xfId="1621"/>
    <cellStyle name="20% - 强调文字颜色 3 3 3_2015财政决算公开" xfId="1622"/>
    <cellStyle name="20% - 强调文字颜色 4 2 2 2" xfId="1623"/>
    <cellStyle name="20% - 强调文字颜色 3 3 4" xfId="1624"/>
    <cellStyle name="20% - 强调文字颜色 4 2 2 2 2" xfId="1625"/>
    <cellStyle name="20% - 强调文字颜色 3 3 4 2" xfId="1626"/>
    <cellStyle name="20% - 强调文字颜色 4 2 2 3" xfId="1627"/>
    <cellStyle name="20% - 强调文字颜色 3 3 5" xfId="1628"/>
    <cellStyle name="20% - 强调文字颜色 3 3_2015财政决算公开" xfId="1629"/>
    <cellStyle name="20% - 强调文字颜色 3 4 2" xfId="1630"/>
    <cellStyle name="常规 2 4 6 4" xfId="1631"/>
    <cellStyle name="百分比 6 2 4" xfId="1632"/>
    <cellStyle name="20% - 强调文字颜色 3 4 2 2" xfId="1633"/>
    <cellStyle name="常规 2 4 6 4 2" xfId="1634"/>
    <cellStyle name="20% - 强调文字颜色 3 4 2 2 2" xfId="1635"/>
    <cellStyle name="常规 2 5 2" xfId="1636"/>
    <cellStyle name="常规 2 4 6 5" xfId="1637"/>
    <cellStyle name="20% - 强调文字颜色 3 4 2 3" xfId="1638"/>
    <cellStyle name="常规 48" xfId="1639"/>
    <cellStyle name="常规 53" xfId="1640"/>
    <cellStyle name="20% - 强调文字颜色 3 4 2_2015财政决算公开" xfId="1641"/>
    <cellStyle name="20% - 强调文字颜色 3 4 3" xfId="1642"/>
    <cellStyle name="20% - 强调文字颜色 3 4 3 2" xfId="1643"/>
    <cellStyle name="20% - 强调文字颜色 4 2 3 2" xfId="1644"/>
    <cellStyle name="20% - 强调文字颜色 3 4 4" xfId="1645"/>
    <cellStyle name="20% - 强调文字颜色 3 4_2015财政决算公开" xfId="1646"/>
    <cellStyle name="常规 3 2 8" xfId="1647"/>
    <cellStyle name="20% - 强调文字颜色 3 5" xfId="1648"/>
    <cellStyle name="常规 3 2 8 2" xfId="1649"/>
    <cellStyle name="20% - 强调文字颜色 3 5 2" xfId="1650"/>
    <cellStyle name="百分比 7 2 4" xfId="1651"/>
    <cellStyle name="20% - 强调文字颜色 3 5 2 2" xfId="1652"/>
    <cellStyle name="警告文本 3 2 3" xfId="1653"/>
    <cellStyle name="20% - 强调文字颜色 3 5 2 2 2" xfId="1654"/>
    <cellStyle name="常规 3 5 2" xfId="1655"/>
    <cellStyle name="20% - 强调文字颜色 3 5 2 3" xfId="1656"/>
    <cellStyle name="20% - 强调文字颜色 3 5 2_2015财政决算公开" xfId="1657"/>
    <cellStyle name="20% - 强调文字颜色 3 5 3" xfId="1658"/>
    <cellStyle name="20% - 强调文字颜色 3 5 3 2" xfId="1659"/>
    <cellStyle name="20% - 强调文字颜色 4 2 4 2" xfId="1660"/>
    <cellStyle name="20% - 强调文字颜色 3 5 4" xfId="1661"/>
    <cellStyle name="常规 7 3" xfId="1662"/>
    <cellStyle name="20% - 强调文字颜色 3 6 2 2" xfId="1663"/>
    <cellStyle name="20% - 强调文字颜色 3 6 3" xfId="1664"/>
    <cellStyle name="60% - 强调文字颜色 1 3 2 2" xfId="1665"/>
    <cellStyle name="20% - 强调文字颜色 3 6_2015财政决算公开" xfId="1666"/>
    <cellStyle name="好 3 2 2 3" xfId="1667"/>
    <cellStyle name="常规 3 3 5" xfId="1668"/>
    <cellStyle name="标题 5 3 2 2" xfId="1669"/>
    <cellStyle name="20% - 强调文字颜色 4 2" xfId="1670"/>
    <cellStyle name="标题 5 3 2 2 2" xfId="1671"/>
    <cellStyle name="20% - 强调文字颜色 4 2 2" xfId="1672"/>
    <cellStyle name="20% - 强调文字颜色 4 2 2 2 3" xfId="1673"/>
    <cellStyle name="20% - 强调文字颜色 4 2 2 2_2015财政决算公开" xfId="1674"/>
    <cellStyle name="20% - 强调文字颜色 4 2 2 3 2" xfId="1675"/>
    <cellStyle name="20% - 强调文字颜色 4 2 2 4" xfId="1676"/>
    <cellStyle name="20% - 强调文字颜色 4 2 2_2015财政决算公开" xfId="1677"/>
    <cellStyle name="20% - 强调文字颜色 4 2 3" xfId="1678"/>
    <cellStyle name="20% - 强调文字颜色 4 2 3 2 2" xfId="1679"/>
    <cellStyle name="常规 2 7 2" xfId="1680"/>
    <cellStyle name="20% - 强调文字颜色 4 2 3 2 3" xfId="1681"/>
    <cellStyle name="20% - 强调文字颜色 4 2 3 3" xfId="1682"/>
    <cellStyle name="20% - 强调文字颜色 4 2 3 3 2" xfId="1683"/>
    <cellStyle name="20% - 强调文字颜色 4 2 3 4" xfId="1684"/>
    <cellStyle name="汇总 3 2 2 2" xfId="1685"/>
    <cellStyle name="20% - 强调文字颜色 4 2 3 5" xfId="1686"/>
    <cellStyle name="20% - 强调文字颜色 4 2 3_2015财政决算公开" xfId="1687"/>
    <cellStyle name="20% - 强调文字颜色 4 2 4" xfId="1688"/>
    <cellStyle name="20% - 强调文字颜色 4 2 4 2 2" xfId="1689"/>
    <cellStyle name="20% - 强调文字颜色 4 2 4 3" xfId="1690"/>
    <cellStyle name="20% - 强调文字颜色 4 2 4 4" xfId="1691"/>
    <cellStyle name="好 6 2" xfId="1692"/>
    <cellStyle name="标题 3 2 3 2" xfId="1693"/>
    <cellStyle name="20% - 强调文字颜色 4 2 4_2015财政决算公开" xfId="1694"/>
    <cellStyle name="20% - 强调文字颜色 4 2 5" xfId="1695"/>
    <cellStyle name="60% - 强调文字颜色 1 3 2 3" xfId="1696"/>
    <cellStyle name="20% - 强调文字颜色 4 2 5 2" xfId="1697"/>
    <cellStyle name="20% - 强调文字颜色 4 2 6" xfId="1698"/>
    <cellStyle name="常规 10 3 2" xfId="1699"/>
    <cellStyle name="20% - 强调文字颜色 4 2 7" xfId="1700"/>
    <cellStyle name="40% - 强调文字颜色 4 5 3 2" xfId="1701"/>
    <cellStyle name="检查单元格 8" xfId="1702"/>
    <cellStyle name="常规 2 5 2 4" xfId="1703"/>
    <cellStyle name="20% - 强调文字颜色 4 2_2015财政决算公开" xfId="1704"/>
    <cellStyle name="标题 5 3 2 3" xfId="1705"/>
    <cellStyle name="强调文字颜色 2 2 5 2" xfId="1706"/>
    <cellStyle name="20% - 强调文字颜色 4 3" xfId="1707"/>
    <cellStyle name="20% - 强调文字颜色 4 3 2" xfId="1708"/>
    <cellStyle name="20% - 强调文字颜色 4 3 4" xfId="1709"/>
    <cellStyle name="20% - 强调文字颜色 4 3 2 2" xfId="1710"/>
    <cellStyle name="20% - 强调文字颜色 4 5 4" xfId="1711"/>
    <cellStyle name="20% - 强调文字颜色 4 3 4 2" xfId="1712"/>
    <cellStyle name="20% - 强调文字颜色 4 3 2 2 2" xfId="1713"/>
    <cellStyle name="20% - 强调文字颜色 6 5 4" xfId="1714"/>
    <cellStyle name="20% - 强调文字颜色 4 3 2 2 2 2" xfId="1715"/>
    <cellStyle name="20% - 强调文字颜色 4 3 2 2 3" xfId="1716"/>
    <cellStyle name="20% - 强调文字颜色 4 3 2 2_2015财政决算公开" xfId="1717"/>
    <cellStyle name="20% - 强调文字颜色 4 3 5" xfId="1718"/>
    <cellStyle name="20% - 强调文字颜色 4 3 2 3" xfId="1719"/>
    <cellStyle name="20% - 强调文字颜色 4 3 2 4" xfId="1720"/>
    <cellStyle name="20% - 强调文字颜色 4 3 3" xfId="1721"/>
    <cellStyle name="20% - 强调文字颜色 4 4 4" xfId="1722"/>
    <cellStyle name="20% - 强调文字颜色 4 3 3 2" xfId="1723"/>
    <cellStyle name="20% - 强调文字颜色 5 5 4" xfId="1724"/>
    <cellStyle name="20% - 强调文字颜色 4 3 3 2 2" xfId="1725"/>
    <cellStyle name="20% - 强调文字颜色 4 3 3 3" xfId="1726"/>
    <cellStyle name="好 2 4 2" xfId="1727"/>
    <cellStyle name="40% - 强调文字颜色 5 3 2" xfId="1728"/>
    <cellStyle name="20% - 强调文字颜色 4 3 3_2015财政决算公开" xfId="1729"/>
    <cellStyle name="货币 2" xfId="1730"/>
    <cellStyle name="常规 44 2" xfId="1731"/>
    <cellStyle name="20% - 强调文字颜色 4 3_2015财政决算公开" xfId="1732"/>
    <cellStyle name="20% - 强调文字颜色 4 4 2" xfId="1733"/>
    <cellStyle name="20% - 强调文字颜色 5 3 4" xfId="1734"/>
    <cellStyle name="20% - 强调文字颜色 4 4 2 2" xfId="1735"/>
    <cellStyle name="20% - 强调文字颜色 5 3 4 2" xfId="1736"/>
    <cellStyle name="20% - 强调文字颜色 4 4 2 2 2" xfId="1737"/>
    <cellStyle name="20% - 强调文字颜色 5 3 5" xfId="1738"/>
    <cellStyle name="20% - 强调文字颜色 4 4 2 3" xfId="1739"/>
    <cellStyle name="20% - 强调文字颜色 4 4 2_2015财政决算公开" xfId="1740"/>
    <cellStyle name="20% - 强调文字颜色 4 4 3" xfId="1741"/>
    <cellStyle name="20% - 强调文字颜色 5 4 4" xfId="1742"/>
    <cellStyle name="20% - 强调文字颜色 4 4 3 2" xfId="1743"/>
    <cellStyle name="20% - 强调文字颜色 4 4_2015财政决算公开" xfId="1744"/>
    <cellStyle name="常规 2 3 5 2 2" xfId="1745"/>
    <cellStyle name="20% - 强调文字颜色 4 5" xfId="1746"/>
    <cellStyle name="标题 5 2 2 2 2 2" xfId="1747"/>
    <cellStyle name="20% - 强调文字颜色 4 5 2" xfId="1748"/>
    <cellStyle name="20% - 强调文字颜色 6 3 4" xfId="1749"/>
    <cellStyle name="20% - 强调文字颜色 4 5 2 2" xfId="1750"/>
    <cellStyle name="20% - 强调文字颜色 6 3 4 2" xfId="1751"/>
    <cellStyle name="20% - 强调文字颜色 4 5 2 2 2" xfId="1752"/>
    <cellStyle name="20% - 强调文字颜色 4 5 2_2015财政决算公开" xfId="1753"/>
    <cellStyle name="20% - 强调文字颜色 4 5 3" xfId="1754"/>
    <cellStyle name="20% - 强调文字颜色 6 4 4" xfId="1755"/>
    <cellStyle name="20% - 强调文字颜色 4 5 3 2" xfId="1756"/>
    <cellStyle name="货币 3 4 3 2" xfId="1757"/>
    <cellStyle name="20% - 强调文字颜色 4 5_2015财政决算公开" xfId="1758"/>
    <cellStyle name="20% - 强调文字颜色 4 6 2 2" xfId="1759"/>
    <cellStyle name="20% - 强调文字颜色 4 6 3" xfId="1760"/>
    <cellStyle name="60% - 强调文字颜色 1 4 2 2" xfId="1761"/>
    <cellStyle name="20% - 强调文字颜色 4 6_2015财政决算公开" xfId="1762"/>
    <cellStyle name="20% - 强调文字颜色 4 7" xfId="1763"/>
    <cellStyle name="20% - 强调文字颜色 4 7 2" xfId="1764"/>
    <cellStyle name="20% - 强调文字颜色 4 8" xfId="1765"/>
    <cellStyle name="20% - 强调文字颜色 4 9" xfId="1766"/>
    <cellStyle name="常规 3 4 5" xfId="1767"/>
    <cellStyle name="标题 5 3 3 2" xfId="1768"/>
    <cellStyle name="20% - 强调文字颜色 5 2" xfId="1769"/>
    <cellStyle name="40% - 强调文字颜色 6 2 7" xfId="1770"/>
    <cellStyle name="20% - 强调文字颜色 5 2 2" xfId="1771"/>
    <cellStyle name="40% - 强调文字颜色 2 7" xfId="1772"/>
    <cellStyle name="常规 4 2 6 4" xfId="1773"/>
    <cellStyle name="20% - 强调文字颜色 5 2 2 2" xfId="1774"/>
    <cellStyle name="40% - 强调文字颜色 1 2 3 5" xfId="1775"/>
    <cellStyle name="40% - 强调文字颜色 2 7 2" xfId="1776"/>
    <cellStyle name="常规 4 2 6 4 2" xfId="1777"/>
    <cellStyle name="20% - 强调文字颜色 5 2 2 2 2" xfId="1778"/>
    <cellStyle name="20% - 强调文字颜色 5 2 2 2 3" xfId="1779"/>
    <cellStyle name="20% - 强调文字颜色 5 2 2 2_2015财政决算公开" xfId="1780"/>
    <cellStyle name="货币 5 2 2" xfId="1781"/>
    <cellStyle name="40% - 强调文字颜色 2 8" xfId="1782"/>
    <cellStyle name="常规 4 2 6 5" xfId="1783"/>
    <cellStyle name="20% - 强调文字颜色 5 2 2 3" xfId="1784"/>
    <cellStyle name="20% - 强调文字颜色 5 2 2 3 2" xfId="1785"/>
    <cellStyle name="标题 1 3" xfId="1786"/>
    <cellStyle name="20% - 强调文字颜色 5 2 2 4" xfId="1787"/>
    <cellStyle name="20% - 强调文字颜色 5 2 2_2015财政决算公开" xfId="1788"/>
    <cellStyle name="20% - 强调文字颜色 5 2 3" xfId="1789"/>
    <cellStyle name="40% - 强调文字颜色 3 7" xfId="1790"/>
    <cellStyle name="20% - 强调文字颜色 5 2 3 2" xfId="1791"/>
    <cellStyle name="货币 5 3 2" xfId="1792"/>
    <cellStyle name="40% - 强调文字颜色 3 8" xfId="1793"/>
    <cellStyle name="20% - 强调文字颜色 5 2 3 3" xfId="1794"/>
    <cellStyle name="20% - 强调文字颜色 5 2 3_2015财政决算公开" xfId="1795"/>
    <cellStyle name="20% - 强调文字颜色 5 2 4" xfId="1796"/>
    <cellStyle name="40% - 强调文字颜色 4 7" xfId="1797"/>
    <cellStyle name="20% - 强调文字颜色 5 2 4 2" xfId="1798"/>
    <cellStyle name="20% - 强调文字颜色 5 2 5" xfId="1799"/>
    <cellStyle name="20% - 强调文字颜色 5 2_2015财政决算公开" xfId="1800"/>
    <cellStyle name="20% - 强调文字颜色 5 3" xfId="1801"/>
    <cellStyle name="货币 2 2 6 5" xfId="1802"/>
    <cellStyle name="20% - 强调文字颜色 5 3 2" xfId="1803"/>
    <cellStyle name="20% - 强调文字颜色 5 3 2 2" xfId="1804"/>
    <cellStyle name="20% - 强调文字颜色 5 3 2 2 2" xfId="1805"/>
    <cellStyle name="常规 3 7 3" xfId="1806"/>
    <cellStyle name="20% - 强调文字颜色 5 3 2 2 2 2" xfId="1807"/>
    <cellStyle name="20% - 强调文字颜色 5 3 2 2 3" xfId="1808"/>
    <cellStyle name="60% - 强调文字颜色 1 9" xfId="1809"/>
    <cellStyle name="20% - 强调文字颜色 5 3 2 2_2015财政决算公开" xfId="1810"/>
    <cellStyle name="20% - 强调文字颜色 5 3 2 3" xfId="1811"/>
    <cellStyle name="20% - 强调文字颜色 5 3 2 3 2" xfId="1812"/>
    <cellStyle name="20% - 强调文字颜色 5 3 2 4" xfId="1813"/>
    <cellStyle name="20% - 强调文字颜色 5 3 2_2015财政决算公开" xfId="1814"/>
    <cellStyle name="20% - 强调文字颜色 5 3 3" xfId="1815"/>
    <cellStyle name="20% - 强调文字颜色 5 3 3 2" xfId="1816"/>
    <cellStyle name="20% - 强调文字颜色 5 3 3 2 2" xfId="1817"/>
    <cellStyle name="20% - 强调文字颜色 5 3 3 3" xfId="1818"/>
    <cellStyle name="常规 3 4" xfId="1819"/>
    <cellStyle name="Percent_laroux" xfId="1820"/>
    <cellStyle name="20% - 强调文字颜色 5 3_2015财政决算公开" xfId="1821"/>
    <cellStyle name="20% - 强调文字颜色 5 4" xfId="1822"/>
    <cellStyle name="20% - 强调文字颜色 5 4 2" xfId="1823"/>
    <cellStyle name="20% - 强调文字颜色 5 4 2 2" xfId="1824"/>
    <cellStyle name="40% - 强调文字颜色 3 2 3 5" xfId="1825"/>
    <cellStyle name="20% - 强调文字颜色 5 4 2 2 2" xfId="1826"/>
    <cellStyle name="20% - 强调文字颜色 5 4 2 3" xfId="1827"/>
    <cellStyle name="20% - 强调文字颜色 5 4 2_2015财政决算公开" xfId="1828"/>
    <cellStyle name="20% - 强调文字颜色 5 4 3" xfId="1829"/>
    <cellStyle name="20% - 强调文字颜色 5 4 3 2" xfId="1830"/>
    <cellStyle name="常规 2 3 5 3 2" xfId="1831"/>
    <cellStyle name="20% - 强调文字颜色 5 5" xfId="1832"/>
    <cellStyle name="20% - 强调文字颜色 5 5 2" xfId="1833"/>
    <cellStyle name="20% - 强调文字颜色 5 5 2 2" xfId="1834"/>
    <cellStyle name="20% - 强调文字颜色 5 5 2 3" xfId="1835"/>
    <cellStyle name="20% - 强调文字颜色 5 5 2_2015财政决算公开" xfId="1836"/>
    <cellStyle name="20% - 强调文字颜色 5 5 3" xfId="1837"/>
    <cellStyle name="20% - 强调文字颜色 5 5 3 2" xfId="1838"/>
    <cellStyle name="20% - 强调文字颜色 5 5_2015财政决算公开" xfId="1839"/>
    <cellStyle name="20% - 强调文字颜色 6 2 2 2" xfId="1840"/>
    <cellStyle name="60% - 强调文字颜色 6 3 2 2 2 2" xfId="1841"/>
    <cellStyle name="20% - 强调文字颜色 5 6 2" xfId="1842"/>
    <cellStyle name="表标题 5" xfId="1843"/>
    <cellStyle name="20% - 强调文字颜色 5 6 2 2" xfId="1844"/>
    <cellStyle name="20% - 强调文字颜色 5 6_2015财政决算公开" xfId="1845"/>
    <cellStyle name="60% - 强调文字颜色 6 3 2 2 3" xfId="1846"/>
    <cellStyle name="20% - 强调文字颜色 5 7" xfId="1847"/>
    <cellStyle name="20% - 强调文字颜色 5 7 2" xfId="1848"/>
    <cellStyle name="20% - 强调文字颜色 6 2 2 2_2015财政决算公开" xfId="1849"/>
    <cellStyle name="20% - 强调文字颜色 5 8" xfId="1850"/>
    <cellStyle name="常规 3 5 5" xfId="1851"/>
    <cellStyle name="20% - 强调文字颜色 6 2" xfId="1852"/>
    <cellStyle name="20% - 强调文字颜色 6 2 2" xfId="1853"/>
    <cellStyle name="20% - 强调文字颜色 6 2 2 2 2" xfId="1854"/>
    <cellStyle name="常规 2 2 9" xfId="1855"/>
    <cellStyle name="20% - 强调文字颜色 6 2 2 2 2 2" xfId="1856"/>
    <cellStyle name="百分比 4 5" xfId="1857"/>
    <cellStyle name="20% - 强调文字颜色 6 2 2 2 3" xfId="1858"/>
    <cellStyle name="20% - 强调文字颜色 6 2 2 3" xfId="1859"/>
    <cellStyle name="20% - 强调文字颜色 6 2 2 4" xfId="1860"/>
    <cellStyle name="20% - 强调文字颜色 6 2 3" xfId="1861"/>
    <cellStyle name="20% - 强调文字颜色 6 2 3 2" xfId="1862"/>
    <cellStyle name="20% - 强调文字颜色 6 2 3 2 2" xfId="1863"/>
    <cellStyle name="20% - 强调文字颜色 6 2 3 3" xfId="1864"/>
    <cellStyle name="20% - 强调文字颜色 6 2 4" xfId="1865"/>
    <cellStyle name="20% - 强调文字颜色 6 2 4 2" xfId="1866"/>
    <cellStyle name="20% - 强调文字颜色 6 2 5" xfId="1867"/>
    <cellStyle name="20% - 强调文字颜色 6 2_2015财政决算公开" xfId="1868"/>
    <cellStyle name="20% - 强调文字颜色 6 3" xfId="1869"/>
    <cellStyle name="常规 14 7" xfId="1870"/>
    <cellStyle name="20% - 强调文字颜色 6 3 2" xfId="1871"/>
    <cellStyle name="20% - 强调文字颜色 6 3 2 2" xfId="1872"/>
    <cellStyle name="20% - 强调文字颜色 6 3 2 2 2" xfId="1873"/>
    <cellStyle name="20% - 强调文字颜色 6 3 2 2 3" xfId="1874"/>
    <cellStyle name="20% - 强调文字颜色 6 3 2 2_2015财政决算公开" xfId="1875"/>
    <cellStyle name="20% - 强调文字颜色 6 3 2 3" xfId="1876"/>
    <cellStyle name="20% - 强调文字颜色 6 6_2015财政决算公开" xfId="1877"/>
    <cellStyle name="20% - 强调文字颜色 6 3 2 4" xfId="1878"/>
    <cellStyle name="20% - 强调文字颜色 6 3 2_2015财政决算公开" xfId="1879"/>
    <cellStyle name="20% - 强调文字颜色 6 3 3" xfId="1880"/>
    <cellStyle name="no dec" xfId="1881"/>
    <cellStyle name="20% - 强调文字颜色 6 3 3 2" xfId="1882"/>
    <cellStyle name="no dec 2" xfId="1883"/>
    <cellStyle name="20% - 强调文字颜色 6 3 3 2 2" xfId="1884"/>
    <cellStyle name="20% - 强调文字颜色 6 3 3 3" xfId="1885"/>
    <cellStyle name="汇总 2 3 2 2" xfId="1886"/>
    <cellStyle name="货币 2 2 2 3 2" xfId="1887"/>
    <cellStyle name="20% - 强调文字颜色 6 3 3_2015财政决算公开" xfId="1888"/>
    <cellStyle name="20% - 强调文字颜色 6 3_2015财政决算公开" xfId="1889"/>
    <cellStyle name="20% - 强调文字颜色 6 4" xfId="1890"/>
    <cellStyle name="20% - 强调文字颜色 6 4 2" xfId="1891"/>
    <cellStyle name="20% - 强调文字颜色 6 4 2 2 2" xfId="1892"/>
    <cellStyle name="60% - 着色 4 2" xfId="1893"/>
    <cellStyle name="20% - 强调文字颜色 6 4 2 3" xfId="1894"/>
    <cellStyle name="20% - 强调文字颜色 6 4 2_2015财政决算公开" xfId="1895"/>
    <cellStyle name="20% - 强调文字颜色 6 4 3" xfId="1896"/>
    <cellStyle name="20% - 强调文字颜色 6 4 3 2" xfId="1897"/>
    <cellStyle name="20% - 强调文字颜色 6 4_2015财政决算公开" xfId="1898"/>
    <cellStyle name="20% - 强调文字颜色 6 5" xfId="1899"/>
    <cellStyle name="20% - 强调文字颜色 6 5 2" xfId="1900"/>
    <cellStyle name="20% - 强调文字颜色 6 5 2 2" xfId="1901"/>
    <cellStyle name="20% - 强调文字颜色 6 5 2 2 2" xfId="1902"/>
    <cellStyle name="20% - 强调文字颜色 6 5 2 3" xfId="1903"/>
    <cellStyle name="40% - 强调文字颜色 1 3 2 3" xfId="1904"/>
    <cellStyle name="20% - 强调文字颜色 6 5 2_2015财政决算公开" xfId="1905"/>
    <cellStyle name="20% - 强调文字颜色 6 5 3" xfId="1906"/>
    <cellStyle name="20% - 强调文字颜色 6 5 3 2" xfId="1907"/>
    <cellStyle name="20% - 强调文字颜色 6 6 2" xfId="1908"/>
    <cellStyle name="20% - 强调文字颜色 6 6 2 2" xfId="1909"/>
    <cellStyle name="20% - 强调文字颜色 6 7" xfId="1910"/>
    <cellStyle name="40% - 强调文字颜色 3 4 2 2" xfId="1911"/>
    <cellStyle name="20% - 强调文字颜色 6 7 2" xfId="1912"/>
    <cellStyle name="40% - 强调文字颜色 3 4 2 2 2" xfId="1913"/>
    <cellStyle name="20% - 强调文字颜色 6 8" xfId="1914"/>
    <cellStyle name="40% - 强调文字颜色 3 4 2 3" xfId="1915"/>
    <cellStyle name="计算 3" xfId="1916"/>
    <cellStyle name="20% - 着色 1" xfId="1917"/>
    <cellStyle name="计算 3 2" xfId="1918"/>
    <cellStyle name="标题 2 2_2015财政决算公开" xfId="1919"/>
    <cellStyle name="20% - 着色 1 2" xfId="1920"/>
    <cellStyle name="计算 4" xfId="1921"/>
    <cellStyle name="20% - 着色 2" xfId="1922"/>
    <cellStyle name="计算 4 2" xfId="1923"/>
    <cellStyle name="20% - 着色 2 2" xfId="1924"/>
    <cellStyle name="计算 5" xfId="1925"/>
    <cellStyle name="超级链接 4 2" xfId="1926"/>
    <cellStyle name="60% - 强调文字颜色 3 2 3 2 2" xfId="1927"/>
    <cellStyle name="20% - 着色 3" xfId="1928"/>
    <cellStyle name="计算 5 2" xfId="1929"/>
    <cellStyle name="60% - 强调文字颜色 3 2 3 2 2 2" xfId="1930"/>
    <cellStyle name="20% - 着色 3 2" xfId="1931"/>
    <cellStyle name="计算 6 2" xfId="1932"/>
    <cellStyle name="20% - 着色 4 2" xfId="1933"/>
    <cellStyle name="Currency1" xfId="1934"/>
    <cellStyle name="计算 7 2" xfId="1935"/>
    <cellStyle name="20% - 着色 5 2" xfId="1936"/>
    <cellStyle name="计算 8" xfId="1937"/>
    <cellStyle name="20% - 着色 6" xfId="1938"/>
    <cellStyle name="20% - 着色 6 2" xfId="1939"/>
    <cellStyle name="40% - 强调文字颜色 1 2" xfId="1940"/>
    <cellStyle name="货币 3 6 3" xfId="1941"/>
    <cellStyle name="60% - 强调文字颜色 2 2 7" xfId="1942"/>
    <cellStyle name="40% - 强调文字颜色 1 2 2" xfId="1943"/>
    <cellStyle name="货币 3 6 3 2" xfId="1944"/>
    <cellStyle name="40% - 强调文字颜色 1 2 2 2" xfId="1945"/>
    <cellStyle name="汇总 2 4" xfId="1946"/>
    <cellStyle name="40% - 强调文字颜色 1 2 2 2 2" xfId="1947"/>
    <cellStyle name="链接单元格 2 2 3" xfId="1948"/>
    <cellStyle name="汇总 2 4 2" xfId="1949"/>
    <cellStyle name="货币 2 2 3 3" xfId="1950"/>
    <cellStyle name="40% - 强调文字颜色 1 2 2 2 2 2" xfId="1951"/>
    <cellStyle name="汇总 2 5" xfId="1952"/>
    <cellStyle name="40% - 强调文字颜色 1 2 2 2 3" xfId="1953"/>
    <cellStyle name="标题 4 2 3 4" xfId="1954"/>
    <cellStyle name="40% - 强调文字颜色 1 2 2 2_2015财政决算公开" xfId="1955"/>
    <cellStyle name="40% - 强调文字颜色 1 2 2 3" xfId="1956"/>
    <cellStyle name="汇总 3 4" xfId="1957"/>
    <cellStyle name="40% - 强调文字颜色 1 2 2 3 2" xfId="1958"/>
    <cellStyle name="40% - 强调文字颜色 1 2 2 4" xfId="1959"/>
    <cellStyle name="40% - 强调文字颜色 1 2 2_2015财政决算公开" xfId="1960"/>
    <cellStyle name="货币 3 6 4" xfId="1961"/>
    <cellStyle name="40% - 强调文字颜色 1 2 3" xfId="1962"/>
    <cellStyle name="货币 3 6 4 2" xfId="1963"/>
    <cellStyle name="40% - 强调文字颜色 1 2 3 2" xfId="1964"/>
    <cellStyle name="40% - 强调文字颜色 1 2 3 2 2" xfId="1965"/>
    <cellStyle name="货币 3 2 3 3" xfId="1966"/>
    <cellStyle name="40% - 强调文字颜色 1 2 3 2 2 2" xfId="1967"/>
    <cellStyle name="40% - 强调文字颜色 1 2 3 2 3" xfId="1968"/>
    <cellStyle name="40% - 强调文字颜色 1 2 3 2_2015财政决算公开" xfId="1969"/>
    <cellStyle name="40% - 强调文字颜色 1 2 3 3" xfId="1970"/>
    <cellStyle name="40% - 强调文字颜色 1 2 3 4" xfId="1971"/>
    <cellStyle name="40% - 强调文字颜色 1 2 3_2015财政决算公开" xfId="1972"/>
    <cellStyle name="货币 3 6 5" xfId="1973"/>
    <cellStyle name="40% - 强调文字颜色 1 2 4" xfId="1974"/>
    <cellStyle name="40% - 强调文字颜色 1 2 4 2" xfId="1975"/>
    <cellStyle name="40% - 强调文字颜色 1 2 4 2 2" xfId="1976"/>
    <cellStyle name="40% - 强调文字颜色 1 2 4 3" xfId="1977"/>
    <cellStyle name="标题 1 2" xfId="1978"/>
    <cellStyle name="40% - 强调文字颜色 1 2 4 4" xfId="1979"/>
    <cellStyle name="千位分隔 4 3 3" xfId="1980"/>
    <cellStyle name="40% - 强调文字颜色 1 2 4_2015财政决算公开" xfId="1981"/>
    <cellStyle name="40% - 强调文字颜色 1 2 5" xfId="1982"/>
    <cellStyle name="40% - 强调文字颜色 1 2 5 2" xfId="1983"/>
    <cellStyle name="40% - 强调文字颜色 1 2 7" xfId="1984"/>
    <cellStyle name="40% - 强调文字颜色 1 2_2015财政决算公开" xfId="1985"/>
    <cellStyle name="常规 9 2" xfId="1986"/>
    <cellStyle name="40% - 强调文字颜色 1 3" xfId="1987"/>
    <cellStyle name="常规 9 2 2" xfId="1988"/>
    <cellStyle name="40% - 强调文字颜色 1 3 2" xfId="1989"/>
    <cellStyle name="常规 9 2 2 2" xfId="1990"/>
    <cellStyle name="40% - 强调文字颜色 1 3 2 2" xfId="1991"/>
    <cellStyle name="40% - 强调文字颜色 1 3 2 2 2" xfId="1992"/>
    <cellStyle name="40% - 强调文字颜色 1 3 2 2 2 2" xfId="1993"/>
    <cellStyle name="40% - 强调文字颜色 1 3 2 2 3" xfId="1994"/>
    <cellStyle name="40% - 强调文字颜色 1 3 2 2_2015财政决算公开" xfId="1995"/>
    <cellStyle name="40% - 强调文字颜色 1 3 2 3 2" xfId="1996"/>
    <cellStyle name="40% - 强调文字颜色 1 3 2 4" xfId="1997"/>
    <cellStyle name="40% - 强调文字颜色 1 3 2_2015财政决算公开" xfId="1998"/>
    <cellStyle name="常规 9 2 3" xfId="1999"/>
    <cellStyle name="40% - 强调文字颜色 1 3 3" xfId="2000"/>
    <cellStyle name="40% - 强调文字颜色 1 3 3 2" xfId="2001"/>
    <cellStyle name="40% - 强调文字颜色 1 3 3 2 2" xfId="2002"/>
    <cellStyle name="40% - 强调文字颜色 1 3 3 3" xfId="2003"/>
    <cellStyle name="40% - 强调文字颜色 1 3 3_2015财政决算公开" xfId="2004"/>
    <cellStyle name="40% - 强调文字颜色 1 3 4" xfId="2005"/>
    <cellStyle name="40% - 强调文字颜色 1 3 4 2" xfId="2006"/>
    <cellStyle name="计算 9" xfId="2007"/>
    <cellStyle name="常规 10 2_2015财政决算公开" xfId="2008"/>
    <cellStyle name="40% - 强调文字颜色 1 3 5" xfId="2009"/>
    <cellStyle name="常规 2 4 2 5" xfId="2010"/>
    <cellStyle name="40% - 强调文字颜色 1 3_2015财政决算公开" xfId="2011"/>
    <cellStyle name="常规 9 3" xfId="2012"/>
    <cellStyle name="60% - 强调文字颜色 1 3 2 3 2" xfId="2013"/>
    <cellStyle name="40% - 强调文字颜色 1 4" xfId="2014"/>
    <cellStyle name="常规 9 3 2" xfId="2015"/>
    <cellStyle name="40% - 强调文字颜色 1 4 2" xfId="2016"/>
    <cellStyle name="40% - 强调文字颜色 1 4 2 2" xfId="2017"/>
    <cellStyle name="40% - 强调文字颜色 1 4 2 2 2" xfId="2018"/>
    <cellStyle name="40% - 强调文字颜色 1 4 2 3" xfId="2019"/>
    <cellStyle name="40% - 强调文字颜色 1 4 2_2015财政决算公开" xfId="2020"/>
    <cellStyle name="40% - 强调文字颜色 1 4 3" xfId="2021"/>
    <cellStyle name="40% - 强调文字颜色 1 4 3 2" xfId="2022"/>
    <cellStyle name="40% - 强调文字颜色 6 2 4_2015财政决算公开" xfId="2023"/>
    <cellStyle name="常规 9 4" xfId="2024"/>
    <cellStyle name="40% - 强调文字颜色 1 5" xfId="2025"/>
    <cellStyle name="常规 4 2 5 2" xfId="2026"/>
    <cellStyle name="40% - 强调文字颜色 1 5 2" xfId="2027"/>
    <cellStyle name="常规 4 2 5 2 2" xfId="2028"/>
    <cellStyle name="40% - 强调文字颜色 1 5 2 2" xfId="2029"/>
    <cellStyle name="40% - 强调文字颜色 1 5 2 2 2" xfId="2030"/>
    <cellStyle name="40% - 强调文字颜色 1 5 2 3" xfId="2031"/>
    <cellStyle name="常规 3 4 2" xfId="2032"/>
    <cellStyle name="40% - 强调文字颜色 1 5 2_2015财政决算公开" xfId="2033"/>
    <cellStyle name="40% - 强调文字颜色 1 5 3 2" xfId="2034"/>
    <cellStyle name="40% - 强调文字颜色 1 5 4" xfId="2035"/>
    <cellStyle name="解释性文本 5 3" xfId="2036"/>
    <cellStyle name="40% - 强调文字颜色 1 5_2015财政决算公开" xfId="2037"/>
    <cellStyle name="差 2 3" xfId="2038"/>
    <cellStyle name="常规 9 5" xfId="2039"/>
    <cellStyle name="40% - 强调文字颜色 1 6" xfId="2040"/>
    <cellStyle name="常规 4 2 5 3" xfId="2041"/>
    <cellStyle name="40% - 强调文字颜色 1 6 2" xfId="2042"/>
    <cellStyle name="常规 4 2 5 3 2" xfId="2043"/>
    <cellStyle name="40% - 强调文字颜色 1 6 2 2" xfId="2044"/>
    <cellStyle name="40% - 强调文字颜色 1 6 3" xfId="2045"/>
    <cellStyle name="40% - 强调文字颜色 1 7" xfId="2046"/>
    <cellStyle name="常规 4 2 5 4" xfId="2047"/>
    <cellStyle name="40% - 强调文字颜色 1 8" xfId="2048"/>
    <cellStyle name="40% - 强调文字颜色 1 9" xfId="2049"/>
    <cellStyle name="40% - 强调文字颜色 2 2" xfId="2050"/>
    <cellStyle name="货币 4 6 3" xfId="2051"/>
    <cellStyle name="60% - 强调文字颜色 2 2 3 5" xfId="2052"/>
    <cellStyle name="60% - 强调文字颜色 3 2 7" xfId="2053"/>
    <cellStyle name="40% - 强调文字颜色 2 2 2" xfId="2054"/>
    <cellStyle name="货币 4 6 3 2" xfId="2055"/>
    <cellStyle name="常规 2 2 3 4 4" xfId="2056"/>
    <cellStyle name="常规 18_2015财政决算公开" xfId="2057"/>
    <cellStyle name="40% - 强调文字颜色 2 2 2 2" xfId="2058"/>
    <cellStyle name="常规 2 4 3" xfId="2059"/>
    <cellStyle name="常规 2 2 3 4 4 2" xfId="2060"/>
    <cellStyle name="40% - 强调文字颜色 2 2 2 2 2" xfId="2061"/>
    <cellStyle name="常规 2 4 3 2" xfId="2062"/>
    <cellStyle name="40% - 强调文字颜色 2 2 2 2 2 2" xfId="2063"/>
    <cellStyle name="常规 2 4 4" xfId="2064"/>
    <cellStyle name="40% - 强调文字颜色 2 2 2 2 3" xfId="2065"/>
    <cellStyle name="40% - 强调文字颜色 2 2 2 2_2015财政决算公开" xfId="2066"/>
    <cellStyle name="常规 2 2 3 4 5" xfId="2067"/>
    <cellStyle name="标题 1 4 2 2" xfId="2068"/>
    <cellStyle name="40% - 强调文字颜色 2 2 2 3" xfId="2069"/>
    <cellStyle name="常规 2 5 3" xfId="2070"/>
    <cellStyle name="40% - 强调文字颜色 2 2 2 3 2" xfId="2071"/>
    <cellStyle name="计算 4 3 2" xfId="2072"/>
    <cellStyle name="40% - 强调文字颜色 2 2 2 4" xfId="2073"/>
    <cellStyle name="货币 4 6 4" xfId="2074"/>
    <cellStyle name="40% - 强调文字颜色 2 2 3" xfId="2075"/>
    <cellStyle name="货币 4 6 4 2" xfId="2076"/>
    <cellStyle name="40% - 强调文字颜色 2 2 3 2" xfId="2077"/>
    <cellStyle name="40% - 强调文字颜色 2 2 3 3" xfId="2078"/>
    <cellStyle name="常规 2 5 5" xfId="2079"/>
    <cellStyle name="标题 5 2 4 2" xfId="2080"/>
    <cellStyle name="40% - 强调文字颜色 2 2 3_2015财政决算公开" xfId="2081"/>
    <cellStyle name="货币 4 6 5" xfId="2082"/>
    <cellStyle name="40% - 强调文字颜色 2 2 4" xfId="2083"/>
    <cellStyle name="40% - 强调文字颜色 2 2 4 2" xfId="2084"/>
    <cellStyle name="40% - 强调文字颜色 2 2 5" xfId="2085"/>
    <cellStyle name="40% - 强调文字颜色 2 3" xfId="2086"/>
    <cellStyle name="40% - 强调文字颜色 2 3 2" xfId="2087"/>
    <cellStyle name="40% - 强调文字颜色 2 3 2 2" xfId="2088"/>
    <cellStyle name="40% - 强调文字颜色 2 3 2 2 2" xfId="2089"/>
    <cellStyle name="60% - 强调文字颜色 2 3 3 3" xfId="2090"/>
    <cellStyle name="60% - 强调文字颜色 4 2 5" xfId="2091"/>
    <cellStyle name="40% - 强调文字颜色 6 7" xfId="2092"/>
    <cellStyle name="40% - 强调文字颜色 2 3 2 2 2 2" xfId="2093"/>
    <cellStyle name="汇总 4" xfId="2094"/>
    <cellStyle name="常规 2 2 7 3" xfId="2095"/>
    <cellStyle name="百分比 4 3 3" xfId="2096"/>
    <cellStyle name="40% - 强调文字颜色 2 3 2 2_2015财政决算公开" xfId="2097"/>
    <cellStyle name="40% - 强调文字颜色 2 3 2 3" xfId="2098"/>
    <cellStyle name="解释性文本 2" xfId="2099"/>
    <cellStyle name="标题 1 5 2 2" xfId="2100"/>
    <cellStyle name="40% - 强调文字颜色 2 3 2 3 2" xfId="2101"/>
    <cellStyle name="解释性文本 2 2" xfId="2102"/>
    <cellStyle name="40% - 强调文字颜色 2 3 2 4" xfId="2103"/>
    <cellStyle name="解释性文本 3" xfId="2104"/>
    <cellStyle name="计算 5 3 2" xfId="2105"/>
    <cellStyle name="检查单元格 3 4" xfId="2106"/>
    <cellStyle name="40% - 强调文字颜色 2 3 2_2015财政决算公开" xfId="2107"/>
    <cellStyle name="40% - 强调文字颜色 2 3 3" xfId="2108"/>
    <cellStyle name="40% - 强调文字颜色 2 3 3 2" xfId="2109"/>
    <cellStyle name="40% - 强调文字颜色 2 3 3 2 2" xfId="2110"/>
    <cellStyle name="40% - 强调文字颜色 2 3 3 3" xfId="2111"/>
    <cellStyle name="40% - 强调文字颜色 2 3 3_2015财政决算公开" xfId="2112"/>
    <cellStyle name="计算 2 2 2 3" xfId="2113"/>
    <cellStyle name="40% - 强调文字颜色 2 3 4" xfId="2114"/>
    <cellStyle name="40% - 强调文字颜色 2 3_2015财政决算公开" xfId="2115"/>
    <cellStyle name="40% - 强调文字颜色 2 3 4 2" xfId="2116"/>
    <cellStyle name="40% - 强调文字颜色 2 3 5" xfId="2117"/>
    <cellStyle name="40% - 强调文字颜色 2 4" xfId="2118"/>
    <cellStyle name="40% - 强调文字颜色 2 4 2" xfId="2119"/>
    <cellStyle name="40% - 强调文字颜色 2 4 2 2" xfId="2120"/>
    <cellStyle name="40% - 强调文字颜色 3 3 2 2_2015财政决算公开" xfId="2121"/>
    <cellStyle name="40% - 强调文字颜色 2 4 2 2 2" xfId="2122"/>
    <cellStyle name="40% - 强调文字颜色 2 4 2 3" xfId="2123"/>
    <cellStyle name="40% - 强调文字颜色 2 4 2_2015财政决算公开" xfId="2124"/>
    <cellStyle name="40% - 强调文字颜色 2 4 3" xfId="2125"/>
    <cellStyle name="40% - 强调文字颜色 2 4 3 2" xfId="2126"/>
    <cellStyle name="40% - 强调文字颜色 2 4 4" xfId="2127"/>
    <cellStyle name="40% - 强调文字颜色 2 4_2015财政决算公开" xfId="2128"/>
    <cellStyle name="40% - 强调文字颜色 2 5" xfId="2129"/>
    <cellStyle name="常规 4 2 6 2" xfId="2130"/>
    <cellStyle name="40% - 强调文字颜色 2 5 2" xfId="2131"/>
    <cellStyle name="常规 4 2 6 2 2" xfId="2132"/>
    <cellStyle name="40% - 强调文字颜色 2 5 2 2 2" xfId="2133"/>
    <cellStyle name="常规 2 4 10" xfId="2134"/>
    <cellStyle name="40% - 强调文字颜色 2 5 2 3" xfId="2135"/>
    <cellStyle name="40% - 强调文字颜色 2 5 3" xfId="2136"/>
    <cellStyle name="40% - 强调文字颜色 2 5 3 2" xfId="2137"/>
    <cellStyle name="40% - 强调文字颜色 2 5 4" xfId="2138"/>
    <cellStyle name="货币 4" xfId="2139"/>
    <cellStyle name="40% - 强调文字颜色 2 5_2015财政决算公开" xfId="2140"/>
    <cellStyle name="40% - 强调文字颜色 2 6" xfId="2141"/>
    <cellStyle name="常规 4 2 6 3" xfId="2142"/>
    <cellStyle name="40% - 强调文字颜色 2 6 2" xfId="2143"/>
    <cellStyle name="常规 4 2 6 3 2" xfId="2144"/>
    <cellStyle name="40% - 强调文字颜色 2 6 2 2" xfId="2145"/>
    <cellStyle name="千分位_97-917" xfId="2146"/>
    <cellStyle name="40% - 强调文字颜色 2 6 3" xfId="2147"/>
    <cellStyle name="40% - 强调文字颜色 2 6_2015财政决算公开" xfId="2148"/>
    <cellStyle name="常规 26 2 2" xfId="2149"/>
    <cellStyle name="40% - 强调文字颜色 3 3 3 2 2" xfId="2150"/>
    <cellStyle name="40% - 强调文字颜色 3 2" xfId="2151"/>
    <cellStyle name="60% - 强调文字颜色 4 2 7" xfId="2152"/>
    <cellStyle name="40% - 强调文字颜色 6 9" xfId="2153"/>
    <cellStyle name="40% - 强调文字颜色 3 2 2" xfId="2154"/>
    <cellStyle name="40% - 强调文字颜色 3 2 2 2" xfId="2155"/>
    <cellStyle name="常规 77" xfId="2156"/>
    <cellStyle name="40% - 强调文字颜色 3 4 4" xfId="2157"/>
    <cellStyle name="40% - 强调文字颜色 3 2 2 2 2" xfId="2158"/>
    <cellStyle name="40% - 强调文字颜色 3 2 2 2 2 2" xfId="2159"/>
    <cellStyle name="常规 78" xfId="2160"/>
    <cellStyle name="40% - 强调文字颜色 3 2 2 2 3" xfId="2161"/>
    <cellStyle name="40% - 强调文字颜色 3 2 2 2_2015财政决算公开" xfId="2162"/>
    <cellStyle name="常规 29 3" xfId="2163"/>
    <cellStyle name="标题 2 4 2 2" xfId="2164"/>
    <cellStyle name="40% - 强调文字颜色 3 2 2 3" xfId="2165"/>
    <cellStyle name="40% - 强调文字颜色 3 5 4" xfId="2166"/>
    <cellStyle name="40% - 强调文字颜色 3 2 2 3 2" xfId="2167"/>
    <cellStyle name="40% - 强调文字颜色 3 2 2 4" xfId="2168"/>
    <cellStyle name="货币 2 3 2 3 2" xfId="2169"/>
    <cellStyle name="40% - 强调文字颜色 3 2 2_2015财政决算公开" xfId="2170"/>
    <cellStyle name="40% - 强调文字颜色 3 2 3" xfId="2171"/>
    <cellStyle name="货币 2 2 10" xfId="2172"/>
    <cellStyle name="40% - 强调文字颜色 3 2 3 2" xfId="2173"/>
    <cellStyle name="40% - 强调文字颜色 4 4 4" xfId="2174"/>
    <cellStyle name="40% - 强调文字颜色 3 2 3 2 2" xfId="2175"/>
    <cellStyle name="常规 2 4 3 4" xfId="2176"/>
    <cellStyle name="40% - 强调文字颜色 3 2 3 2 2 2" xfId="2177"/>
    <cellStyle name="40% - 强调文字颜色 3 2 3 2 3" xfId="2178"/>
    <cellStyle name="40% - 强调文字颜色 3 2 3 2_2015财政决算公开" xfId="2179"/>
    <cellStyle name="百分比 6 2 2 2 2" xfId="2180"/>
    <cellStyle name="40% - 强调文字颜色 3 2 3 3" xfId="2181"/>
    <cellStyle name="常规 2 2 2_2015财政决算公开" xfId="2182"/>
    <cellStyle name="40% - 强调文字颜色 4 5 4" xfId="2183"/>
    <cellStyle name="40% - 强调文字颜色 3 2 3 3 2" xfId="2184"/>
    <cellStyle name="40% - 强调文字颜色 3 2 3 4" xfId="2185"/>
    <cellStyle name="40% - 强调文字颜色 3 2 3_2015财政决算公开" xfId="2186"/>
    <cellStyle name="40% - 强调文字颜色 3 2 4" xfId="2187"/>
    <cellStyle name="40% - 强调文字颜色 3 2 4 2" xfId="2188"/>
    <cellStyle name="40% - 强调文字颜色 5 4 4" xfId="2189"/>
    <cellStyle name="40% - 强调文字颜色 3 2 4 2 2" xfId="2190"/>
    <cellStyle name="40% - 强调文字颜色 3 2 4 3" xfId="2191"/>
    <cellStyle name="常规 2 2 2 2 2 2" xfId="2192"/>
    <cellStyle name="40% - 强调文字颜色 3 2 4 4" xfId="2193"/>
    <cellStyle name="货币 3 2 4 3 2" xfId="2194"/>
    <cellStyle name="40% - 强调文字颜色 3 2 4_2015财政决算公开" xfId="2195"/>
    <cellStyle name="40% - 强调文字颜色 3 2 5" xfId="2196"/>
    <cellStyle name="货币 2 2 7" xfId="2197"/>
    <cellStyle name="40% - 强调文字颜色 3 2 5 2" xfId="2198"/>
    <cellStyle name="40% - 强调文字颜色 3 2 6" xfId="2199"/>
    <cellStyle name="40% - 强调文字颜色 3 2_2015财政决算公开" xfId="2200"/>
    <cellStyle name="40% - 强调文字颜色 3 3" xfId="2201"/>
    <cellStyle name="常规 25" xfId="2202"/>
    <cellStyle name="常规 30" xfId="2203"/>
    <cellStyle name="40% - 强调文字颜色 3 3 2" xfId="2204"/>
    <cellStyle name="常规 25 2" xfId="2205"/>
    <cellStyle name="常规 30 2" xfId="2206"/>
    <cellStyle name="40% - 强调文字颜色 3 3 2 2" xfId="2207"/>
    <cellStyle name="常规 25 2 2" xfId="2208"/>
    <cellStyle name="40% - 强调文字颜色 3 3 2 2 2" xfId="2209"/>
    <cellStyle name="40% - 强调文字颜色 5 5 2_2015财政决算公开" xfId="2210"/>
    <cellStyle name="40% - 强调文字颜色 3 3 2 2 2 2" xfId="2211"/>
    <cellStyle name="40% - 强调文字颜色 3 3 2 2 3" xfId="2212"/>
    <cellStyle name="常规 25 3" xfId="2213"/>
    <cellStyle name="常规 30 3" xfId="2214"/>
    <cellStyle name="标题 2 5 2 2" xfId="2215"/>
    <cellStyle name="40% - 强调文字颜色 3 3 2 3" xfId="2216"/>
    <cellStyle name="40% - 强调文字颜色 3 3 2 3 2" xfId="2217"/>
    <cellStyle name="40% - 强调文字颜色 3 3 2 4" xfId="2218"/>
    <cellStyle name="常规 26" xfId="2219"/>
    <cellStyle name="常规 31" xfId="2220"/>
    <cellStyle name="40% - 强调文字颜色 3 3 3" xfId="2221"/>
    <cellStyle name="解释性文本 3 4" xfId="2222"/>
    <cellStyle name="40% - 强调文字颜色 3 3 3_2015财政决算公开" xfId="2223"/>
    <cellStyle name="常规 27" xfId="2224"/>
    <cellStyle name="常规 32" xfId="2225"/>
    <cellStyle name="40% - 强调文字颜色 3 3 4" xfId="2226"/>
    <cellStyle name="常规 27 2" xfId="2227"/>
    <cellStyle name="常规 32 2" xfId="2228"/>
    <cellStyle name="40% - 强调文字颜色 3 3 4 2" xfId="2229"/>
    <cellStyle name="常规 28" xfId="2230"/>
    <cellStyle name="常规 33" xfId="2231"/>
    <cellStyle name="40% - 强调文字颜色 3 3 5" xfId="2232"/>
    <cellStyle name="40% - 强调文字颜色 3 3_2015财政决算公开" xfId="2233"/>
    <cellStyle name="40% - 强调文字颜色 3 4" xfId="2234"/>
    <cellStyle name="常规 75" xfId="2235"/>
    <cellStyle name="40% - 强调文字颜色 3 4 2" xfId="2236"/>
    <cellStyle name="40% - 强调文字颜色 3 4 2_2015财政决算公开" xfId="2237"/>
    <cellStyle name="常规 76" xfId="2238"/>
    <cellStyle name="40% - 强调文字颜色 3 4 3" xfId="2239"/>
    <cellStyle name="40% - 强调文字颜色 3 4 3 2" xfId="2240"/>
    <cellStyle name="40% - 强调文字颜色 3 4_2015财政决算公开" xfId="2241"/>
    <cellStyle name="40% - 强调文字颜色 3 5" xfId="2242"/>
    <cellStyle name="常规 4 2 7 2" xfId="2243"/>
    <cellStyle name="40% - 强调文字颜色 3 5 2" xfId="2244"/>
    <cellStyle name="40% - 强调文字颜色 3 5 2 2" xfId="2245"/>
    <cellStyle name="40% - 强调文字颜色 3 5 2 2 2" xfId="2246"/>
    <cellStyle name="检查单元格 5 2" xfId="2247"/>
    <cellStyle name="40% - 强调文字颜色 3 5 2 3" xfId="2248"/>
    <cellStyle name="40% - 强调文字颜色 3 5 2_2015财政决算公开" xfId="2249"/>
    <cellStyle name="40% - 强调文字颜色 3 5 3" xfId="2250"/>
    <cellStyle name="常规 8_报 预算   行政政法处(1)" xfId="2251"/>
    <cellStyle name="40% - 强调文字颜色 3 5 3 2" xfId="2252"/>
    <cellStyle name="常规 3 6" xfId="2253"/>
    <cellStyle name="Comma [0]" xfId="2254"/>
    <cellStyle name="40% - 强调文字颜色 3 5_2015财政决算公开" xfId="2255"/>
    <cellStyle name="40% - 强调文字颜色 3 6" xfId="2256"/>
    <cellStyle name="40% - 强调文字颜色 3 6 2" xfId="2257"/>
    <cellStyle name="40% - 强调文字颜色 3 6 2 2" xfId="2258"/>
    <cellStyle name="40% - 强调文字颜色 3 9" xfId="2259"/>
    <cellStyle name="40% - 强调文字颜色 4 2" xfId="2260"/>
    <cellStyle name="60% - 强调文字颜色 5 2 7" xfId="2261"/>
    <cellStyle name="40% - 强调文字颜色 4 2 2" xfId="2262"/>
    <cellStyle name="40% - 强调文字颜色 4 2 2 2" xfId="2263"/>
    <cellStyle name="好_出版署2010年度中央部门决算草案" xfId="2264"/>
    <cellStyle name="40% - 强调文字颜色 5 5_2015财政决算公开" xfId="2265"/>
    <cellStyle name="40% - 强调文字颜色 4 2 2 2 2" xfId="2266"/>
    <cellStyle name="常规 10" xfId="2267"/>
    <cellStyle name="40% - 强调文字颜色 4 2 2 2 2 2" xfId="2268"/>
    <cellStyle name="后继超级链接" xfId="2269"/>
    <cellStyle name="40% - 强调文字颜色 4 2 2 2 3" xfId="2270"/>
    <cellStyle name="标题 3 4 2 2" xfId="2271"/>
    <cellStyle name="40% - 强调文字颜色 4 2 2 3" xfId="2272"/>
    <cellStyle name="40% - 强调文字颜色 4 2 2 3 2" xfId="2273"/>
    <cellStyle name="40% - 强调文字颜色 4 2 2 4" xfId="2274"/>
    <cellStyle name="40% - 强调文字颜色 4 2 2_2015财政决算公开" xfId="2275"/>
    <cellStyle name="40% - 强调文字颜色 4 2 3" xfId="2276"/>
    <cellStyle name="常规 2 2 2 4 2" xfId="2277"/>
    <cellStyle name="40% - 强调文字颜色 4 2 3 2 2" xfId="2278"/>
    <cellStyle name="常规 2 2 2 4 2 2" xfId="2279"/>
    <cellStyle name="40% - 强调文字颜色 4 2 3 2 2 2" xfId="2280"/>
    <cellStyle name="常规 2 2 2 4 3" xfId="2281"/>
    <cellStyle name="40% - 强调文字颜色 6 6_2015财政决算公开" xfId="2282"/>
    <cellStyle name="40% - 强调文字颜色 4 2 3 2 3" xfId="2283"/>
    <cellStyle name="强调文字颜色 1 3 3" xfId="2284"/>
    <cellStyle name="常规 2 2 2 4_2015财政决算公开" xfId="2285"/>
    <cellStyle name="40% - 强调文字颜色 4 2 3 2_2015财政决算公开" xfId="2286"/>
    <cellStyle name="常规 2 2 2 5 2" xfId="2287"/>
    <cellStyle name="40% - 强调文字颜色 4 2 3 3 2" xfId="2288"/>
    <cellStyle name="40% - 强调文字颜色 4 2 3_2015财政决算公开" xfId="2289"/>
    <cellStyle name="40% - 强调文字颜色 4 2 4" xfId="2290"/>
    <cellStyle name="常规 2 2 3 4" xfId="2291"/>
    <cellStyle name="40% - 强调文字颜色 4 2 4 2" xfId="2292"/>
    <cellStyle name="常规 2 2 3 4 2" xfId="2293"/>
    <cellStyle name="40% - 强调文字颜色 4 2 4 2 2" xfId="2294"/>
    <cellStyle name="常规 2 2 3 5" xfId="2295"/>
    <cellStyle name="40% - 强调文字颜色 4 2 4 3" xfId="2296"/>
    <cellStyle name="常规 2 2 3 6" xfId="2297"/>
    <cellStyle name="常规 2 2 3 2 2 2" xfId="2298"/>
    <cellStyle name="40% - 强调文字颜色 4 2 4 4" xfId="2299"/>
    <cellStyle name="40% - 强调文字颜色 4 2 5" xfId="2300"/>
    <cellStyle name="常规 2 2 4 4" xfId="2301"/>
    <cellStyle name="40% - 强调文字颜色 4 2 5 2" xfId="2302"/>
    <cellStyle name="60% - 强调文字颜色 1 2 2 3 2" xfId="2303"/>
    <cellStyle name="40% - 强调文字颜色 4 2 6" xfId="2304"/>
    <cellStyle name="40% - 强调文字颜色 4 2_2015财政决算公开" xfId="2305"/>
    <cellStyle name="40% - 强调文字颜色 4 3" xfId="2306"/>
    <cellStyle name="40% - 强调文字颜色 4 3 2" xfId="2307"/>
    <cellStyle name="40% - 强调文字颜色 4 3 2 2" xfId="2308"/>
    <cellStyle name="40% - 强调文字颜色 4 3 2 2 2" xfId="2309"/>
    <cellStyle name="40% - 强调文字颜色 4 3 2 2 2 2" xfId="2310"/>
    <cellStyle name="40% - 强调文字颜色 4 3 2 2 3" xfId="2311"/>
    <cellStyle name="40% - 强调文字颜色 4 3 2 2_2015财政决算公开" xfId="2312"/>
    <cellStyle name="标题 3 5 2 2" xfId="2313"/>
    <cellStyle name="40% - 强调文字颜色 4 3 2 3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2" xfId="3490"/>
    <cellStyle name="货币 4 2 4 3 2" xfId="3491"/>
    <cellStyle name="常规 2 10" xfId="3492"/>
    <cellStyle name="常规 2 2 2 6 3" xfId="3493"/>
    <cellStyle name="常规 2 11" xfId="3494"/>
    <cellStyle name="常规 2 2 2 6 4" xfId="3495"/>
    <cellStyle name="常规 2 2 10" xfId="3496"/>
    <cellStyle name="常规 2 4 3 5" xfId="3497"/>
    <cellStyle name="输出 2 3 4" xfId="3498"/>
    <cellStyle name="常规 2 2 2" xfId="3499"/>
    <cellStyle name="常规 2 2 2 10" xfId="3500"/>
    <cellStyle name="常规 2 4 3 5 2" xfId="3501"/>
    <cellStyle name="常规 2 2 2 2" xfId="3502"/>
    <cellStyle name="常规 2 2 2 2 2 2 2" xfId="3503"/>
    <cellStyle name="常规 2 2 2 2 2 3" xfId="3504"/>
    <cellStyle name="常规 2 3 2 2 6" xfId="3505"/>
    <cellStyle name="常规 2 2 2 2 2 3 2" xfId="3506"/>
    <cellStyle name="常规 2 2 2 2 2 4 2" xfId="3507"/>
    <cellStyle name="常规 2 2 2 2 2 5" xfId="3508"/>
    <cellStyle name="常规 2 2 2 2 2_2015财政决算公开" xfId="3509"/>
    <cellStyle name="常规 2 2 2 2 3" xfId="3510"/>
    <cellStyle name="货币 2 2 9" xfId="3511"/>
    <cellStyle name="常规 2 2 2 2 3 2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货币 4 5 2 2" xfId="3530"/>
    <cellStyle name="常规 2 2 2 3 4" xfId="3531"/>
    <cellStyle name="常规 2 2 2 3 4 2" xfId="3532"/>
    <cellStyle name="常规 2 2 2 3_2015财政决算公开" xfId="3533"/>
    <cellStyle name="货币 4 5 3 2" xfId="3534"/>
    <cellStyle name="常规 2 2 2 4 4" xfId="3535"/>
    <cellStyle name="常规 2 2 2 4 4 2" xfId="3536"/>
    <cellStyle name="输出 3 2 2 3" xfId="3537"/>
    <cellStyle name="常规 2 2 2 5 2 2" xfId="3538"/>
    <cellStyle name="货币 4 2 4 2 2" xfId="3539"/>
    <cellStyle name="常规 2 2 2 5 3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常规 2 4 3 6" xfId="3551"/>
    <cellStyle name="常规 2 2 3 4 2 2" xfId="3552"/>
    <cellStyle name="输出 2 3 5" xfId="3553"/>
    <cellStyle name="常规 2 2 3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3 3 6" xfId="3562"/>
    <cellStyle name="常规 2 2 3 3 2 2" xfId="3563"/>
    <cellStyle name="常规 2 2 3 3 3" xfId="3564"/>
    <cellStyle name="常规 2 3 4 6" xfId="3565"/>
    <cellStyle name="常规 2 2 3 3 3 2" xfId="3566"/>
    <cellStyle name="货币 4 6 2 2" xfId="3567"/>
    <cellStyle name="常规 2 2 3 3 4" xfId="3568"/>
    <cellStyle name="常规 2 2 3 4 3" xfId="3569"/>
    <cellStyle name="常规 2 4 4 6" xfId="3570"/>
    <cellStyle name="常规 2 3 3" xfId="3571"/>
    <cellStyle name="常规 2 2 3 4 3 2" xfId="3572"/>
    <cellStyle name="常规 2 2 3 5 2" xfId="3573"/>
    <cellStyle name="常规 2 2 3 6 2" xfId="3574"/>
    <cellStyle name="常规 2 2 3 7" xfId="3575"/>
    <cellStyle name="常规 2 4 3 7" xfId="3576"/>
    <cellStyle name="常规 2 2 4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汇总 4 2" xfId="3592"/>
    <cellStyle name="常规 2 2 7 3 2" xfId="3593"/>
    <cellStyle name="常规 2 2 9 2" xfId="3594"/>
    <cellStyle name="常规 2 3 11" xfId="3595"/>
    <cellStyle name="常规 2 4 4 5" xfId="3596"/>
    <cellStyle name="常规 2 3 2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_本级" xfId="3606"/>
    <cellStyle name="常规 2 3 2 3 2" xfId="3607"/>
    <cellStyle name="常规 2 3 2 3 2 2" xfId="3608"/>
    <cellStyle name="常规 2 3 2 3 4" xfId="3609"/>
    <cellStyle name="常规 2 3 2 4 2 2" xfId="3610"/>
    <cellStyle name="常规 2 3 2 4 3" xfId="3611"/>
    <cellStyle name="常规 2 3 2 4 3 2" xfId="3612"/>
    <cellStyle name="常规 2 3 2 4 4" xfId="3613"/>
    <cellStyle name="常规 2 3 2 4 4 2" xfId="3614"/>
    <cellStyle name="常规 2 3 2 5 2" xfId="3615"/>
    <cellStyle name="常规 2 3 2 6" xfId="3616"/>
    <cellStyle name="常规 2 3 2 6 2" xfId="3617"/>
    <cellStyle name="常规 2 3 2 7" xfId="3618"/>
    <cellStyle name="常规 2 3 2 7 2" xfId="3619"/>
    <cellStyle name="常规 2 3 2 8" xfId="3620"/>
    <cellStyle name="常规 2 3 3 2 2" xfId="3621"/>
    <cellStyle name="常规 2 3 3 3" xfId="3622"/>
    <cellStyle name="常规 2 3 3 3 2" xfId="3623"/>
    <cellStyle name="常规 2 3 3 5" xfId="3624"/>
    <cellStyle name="常规 2 3 3 5 2" xfId="3625"/>
    <cellStyle name="常规 2 3 3 7" xfId="3626"/>
    <cellStyle name="常规 2 3 4" xfId="3627"/>
    <cellStyle name="常规 2 3 4 2" xfId="3628"/>
    <cellStyle name="常规 2 3 4 3" xfId="3629"/>
    <cellStyle name="常规 2 3 4 4" xfId="3630"/>
    <cellStyle name="常规 2 3 4 5" xfId="3631"/>
    <cellStyle name="常规 2 3 5 4" xfId="3632"/>
    <cellStyle name="常规 2 4" xfId="3633"/>
    <cellStyle name="常规 2 4 10 2" xfId="3634"/>
    <cellStyle name="常规 2 4 11" xfId="3635"/>
    <cellStyle name="常规 2 4 2" xfId="3636"/>
    <cellStyle name="常规 2 4 2 2" xfId="3637"/>
    <cellStyle name="常规 2 4 2 2 2" xfId="3638"/>
    <cellStyle name="常规 2 4 2 2 2 2" xfId="3639"/>
    <cellStyle name="常规 2 4 2 2 3" xfId="3640"/>
    <cellStyle name="常规 2 4 2 2 4" xfId="3641"/>
    <cellStyle name="常规 2 4 2 2 5 2" xfId="3642"/>
    <cellStyle name="常规 2 4 2 2 6" xfId="3643"/>
    <cellStyle name="常规 2 4 2 2 7" xfId="3644"/>
    <cellStyle name="常规 2 4 2 3" xfId="3645"/>
    <cellStyle name="输出 2 2 2 2 2" xfId="3646"/>
    <cellStyle name="常规 7 2 3 3" xfId="3647"/>
    <cellStyle name="常规 2 4 2 3 2 2" xfId="3648"/>
    <cellStyle name="常规 2 4 2 3 3 2" xfId="3649"/>
    <cellStyle name="常规 2 4 2 3 4" xfId="3650"/>
    <cellStyle name="常规 2 4 2 3 5" xfId="3651"/>
    <cellStyle name="常规 2 4 2 6" xfId="3652"/>
    <cellStyle name="常规 2 4 2 7" xfId="3653"/>
    <cellStyle name="常规 2 4 3 2 2" xfId="3654"/>
    <cellStyle name="常规 2 4 3 3" xfId="3655"/>
    <cellStyle name="常规 2 4 3 3 2" xfId="3656"/>
    <cellStyle name="常规 2 4 3 4 2" xfId="3657"/>
    <cellStyle name="常规 2 4 4 2" xfId="3658"/>
    <cellStyle name="常规 2 4 4 2 2" xfId="3659"/>
    <cellStyle name="常规 2 4 4 3" xfId="3660"/>
    <cellStyle name="常规 2 4 4 3 2" xfId="3661"/>
    <cellStyle name="常规 2 4 4 4" xfId="3662"/>
    <cellStyle name="常规 2 4 4 4 2" xfId="3663"/>
    <cellStyle name="常规 2 4 5 3" xfId="3664"/>
    <cellStyle name="常规 2 4 5 4" xfId="3665"/>
    <cellStyle name="检查单元格 7" xfId="3666"/>
    <cellStyle name="小数 5" xfId="3667"/>
    <cellStyle name="常规 2 5 2 3" xfId="3668"/>
    <cellStyle name="检查单元格 9" xfId="3669"/>
    <cellStyle name="常规 2 5 2 5" xfId="3670"/>
    <cellStyle name="常规 2 5 3 2" xfId="3671"/>
    <cellStyle name="常规 2 5 3 3" xfId="3672"/>
    <cellStyle name="常规 2 5 4 2" xfId="3673"/>
    <cellStyle name="常规 2 5 4 3" xfId="3674"/>
    <cellStyle name="常规 2 6" xfId="3675"/>
    <cellStyle name="常规 2 6 2" xfId="3676"/>
    <cellStyle name="常规 2 6 2 2" xfId="3677"/>
    <cellStyle name="货币 2 2 3 3 2" xfId="3678"/>
    <cellStyle name="常规 2 6 4" xfId="3679"/>
    <cellStyle name="常规 2 7" xfId="3680"/>
    <cellStyle name="常规 2 7 3" xfId="3681"/>
    <cellStyle name="输入 2" xfId="3682"/>
    <cellStyle name="常规 2 8" xfId="3683"/>
    <cellStyle name="输入 2 2" xfId="3684"/>
    <cellStyle name="常规 2 8 2" xfId="3685"/>
    <cellStyle name="常规 27 2 2" xfId="3686"/>
    <cellStyle name="常规 27 3" xfId="3687"/>
    <cellStyle name="常规 29" xfId="3688"/>
    <cellStyle name="常规 34" xfId="3689"/>
    <cellStyle name="常规 29 2" xfId="3690"/>
    <cellStyle name="常规 3" xfId="3691"/>
    <cellStyle name="常规 3 10" xfId="3692"/>
    <cellStyle name="常规 3 11" xfId="3693"/>
    <cellStyle name="常规 3 2" xfId="3694"/>
    <cellStyle name="常规 3 2 2 2" xfId="3695"/>
    <cellStyle name="常规 3 2 2 2 2" xfId="3696"/>
    <cellStyle name="常规 3 2 2 3 2" xfId="3697"/>
    <cellStyle name="常规 3 2 2 6" xfId="3698"/>
    <cellStyle name="常规 3 2 2 6 2" xfId="3699"/>
    <cellStyle name="常规 3 2 3 2" xfId="3700"/>
    <cellStyle name="常规 3 2 3 3" xfId="3701"/>
    <cellStyle name="常规 3 2 4" xfId="3702"/>
    <cellStyle name="常规 3 2 4 3" xfId="3703"/>
    <cellStyle name="常规 3 2 4 3 2" xfId="3704"/>
    <cellStyle name="常规 3 2 4 4" xfId="3705"/>
    <cellStyle name="常规 3 2 4 4 2" xfId="3706"/>
    <cellStyle name="常规 3 3" xfId="3707"/>
    <cellStyle name="常规 3 3 2" xfId="3708"/>
    <cellStyle name="常规 3 3 3" xfId="3709"/>
    <cellStyle name="好 3 2 2 2" xfId="3710"/>
    <cellStyle name="常规 3 3 4" xfId="3711"/>
    <cellStyle name="汇总 2 3 4" xfId="3712"/>
    <cellStyle name="货币 2 2 2 5" xfId="3713"/>
    <cellStyle name="常规 3 4 2 2" xfId="3714"/>
    <cellStyle name="货币 2 2 3 5" xfId="3715"/>
    <cellStyle name="常规 3 4 3 2" xfId="3716"/>
    <cellStyle name="好 3 2 3 2" xfId="3717"/>
    <cellStyle name="常规 3 4 4" xfId="3718"/>
    <cellStyle name="常规 3 5" xfId="3719"/>
    <cellStyle name="常规 3 5 3" xfId="3720"/>
    <cellStyle name="常规 3 5 3 2" xfId="3721"/>
    <cellStyle name="货币 2 2 4 2 2" xfId="3722"/>
    <cellStyle name="常规 3 5 4" xfId="3723"/>
    <cellStyle name="常规 3 6 2 2" xfId="3724"/>
    <cellStyle name="常规 3 6 3" xfId="3725"/>
    <cellStyle name="常规 3 6 3 2" xfId="3726"/>
    <cellStyle name="货币 2 2 4 3 2" xfId="3727"/>
    <cellStyle name="常规 3 6 4" xfId="3728"/>
    <cellStyle name="常规 3 6 5" xfId="3729"/>
    <cellStyle name="常规 3 7" xfId="3730"/>
    <cellStyle name="常规 3 7 2" xfId="3731"/>
    <cellStyle name="常规 3 7 2 2" xfId="3732"/>
    <cellStyle name="常规 3 7 3 2" xfId="3733"/>
    <cellStyle name="货币 2 2 4 4 2" xfId="3734"/>
    <cellStyle name="常规 3 7 4" xfId="3735"/>
    <cellStyle name="好 2 2 2 2 2" xfId="3736"/>
    <cellStyle name="常规 3 8" xfId="3737"/>
    <cellStyle name="常规 3 8 2" xfId="3738"/>
    <cellStyle name="常规 3 9 2" xfId="3739"/>
    <cellStyle name="常规 3_收入总表2" xfId="3740"/>
    <cellStyle name="常规 4" xfId="3741"/>
    <cellStyle name="常规 4 2" xfId="3742"/>
    <cellStyle name="常规 4 2 10" xfId="3743"/>
    <cellStyle name="常规 4 2 11" xfId="3744"/>
    <cellStyle name="常规 4 4" xfId="3745"/>
    <cellStyle name="常规 4 2 2" xfId="3746"/>
    <cellStyle name="常规 6 4" xfId="3747"/>
    <cellStyle name="常规 4 4 2" xfId="3748"/>
    <cellStyle name="常规 4 2 2 2" xfId="3749"/>
    <cellStyle name="货币 3 2 2 5" xfId="3750"/>
    <cellStyle name="常规 6 4 2" xfId="3751"/>
    <cellStyle name="常规 4 2 2 2 2" xfId="3752"/>
    <cellStyle name="常规 6 4 3" xfId="3753"/>
    <cellStyle name="常规 4 2 2 2 3" xfId="3754"/>
    <cellStyle name="常规 4 2 2 2 5" xfId="3755"/>
    <cellStyle name="常规 4 2 2 2 6" xfId="3756"/>
    <cellStyle name="霓付 [0]_laroux" xfId="3757"/>
    <cellStyle name="警告文本 2" xfId="3758"/>
    <cellStyle name="常规 4 2 2 3 2" xfId="3759"/>
    <cellStyle name="警告文本 3" xfId="3760"/>
    <cellStyle name="常规 4 2 2 3 3" xfId="3761"/>
    <cellStyle name="警告文本 3 2" xfId="3762"/>
    <cellStyle name="常规 4 2 2 3 3 2" xfId="3763"/>
    <cellStyle name="警告文本 4" xfId="3764"/>
    <cellStyle name="常规 4 2 2 3 4" xfId="3765"/>
    <cellStyle name="常规 4 2 2 4 3 2" xfId="3766"/>
    <cellStyle name="常规 4 2 2 4 4" xfId="3767"/>
    <cellStyle name="常规 4 2 2 4 5" xfId="3768"/>
    <cellStyle name="常规 4 2 2 6 2" xfId="3769"/>
    <cellStyle name="常规 4 2 2 7 2" xfId="3770"/>
    <cellStyle name="常规 4 5" xfId="3771"/>
    <cellStyle name="常规 4 2 3" xfId="3772"/>
    <cellStyle name="常规 7 4" xfId="3773"/>
    <cellStyle name="常规 4 5 2" xfId="3774"/>
    <cellStyle name="常规 4 2 3 2" xfId="3775"/>
    <cellStyle name="常规 7 5" xfId="3776"/>
    <cellStyle name="常规 4 5 3" xfId="3777"/>
    <cellStyle name="常规 4 2 3 3" xfId="3778"/>
    <cellStyle name="常规 4 6" xfId="3779"/>
    <cellStyle name="常规 4 2 4" xfId="3780"/>
    <cellStyle name="常规 8 5" xfId="3781"/>
    <cellStyle name="常规 4 6 3" xfId="3782"/>
    <cellStyle name="常规 4 2 4 3" xfId="3783"/>
    <cellStyle name="常规 4 2 4 3 2" xfId="3784"/>
    <cellStyle name="常规 4 2 4 4 2" xfId="3785"/>
    <cellStyle name="常规 4 2 4 5" xfId="3786"/>
    <cellStyle name="常规 4 7" xfId="3787"/>
    <cellStyle name="常规 4 2 5" xfId="3788"/>
    <cellStyle name="常规 4 2 8" xfId="3789"/>
    <cellStyle name="常规 4 3" xfId="3790"/>
    <cellStyle name="常规 5 4 2" xfId="3791"/>
    <cellStyle name="常规 4 3 2 2" xfId="3792"/>
    <cellStyle name="常规 5 4 3" xfId="3793"/>
    <cellStyle name="常规 4 3 2 3" xfId="3794"/>
    <cellStyle name="常规 5 5" xfId="3795"/>
    <cellStyle name="常规 4 3 3" xfId="3796"/>
    <cellStyle name="常规 5 5 2" xfId="3797"/>
    <cellStyle name="常规 4 3 3 2" xfId="3798"/>
    <cellStyle name="常规 45 2" xfId="3799"/>
    <cellStyle name="常规 50 2" xfId="3800"/>
    <cellStyle name="常规 46" xfId="3801"/>
    <cellStyle name="常规 51" xfId="3802"/>
    <cellStyle name="常规 47" xfId="3803"/>
    <cellStyle name="常规 52" xfId="3804"/>
    <cellStyle name="常规 48 2" xfId="3805"/>
    <cellStyle name="常规 49 2" xfId="3806"/>
    <cellStyle name="常规 5" xfId="3807"/>
    <cellStyle name="常规 5 10" xfId="3808"/>
    <cellStyle name="常规 5 2" xfId="3809"/>
    <cellStyle name="常规 5 2 2" xfId="3810"/>
    <cellStyle name="常规 5 2 2 2" xfId="3811"/>
    <cellStyle name="常规 5 2 2 3" xfId="3812"/>
    <cellStyle name="常规 5 2 3" xfId="3813"/>
    <cellStyle name="常规 5 2 3 2" xfId="3814"/>
    <cellStyle name="常规 5 2 3 3" xfId="3815"/>
    <cellStyle name="常规 5 2 3 5" xfId="3816"/>
    <cellStyle name="常规 5 2 4" xfId="3817"/>
    <cellStyle name="常规 5 2 4 2" xfId="3818"/>
    <cellStyle name="常规 5 2 4 3" xfId="3819"/>
    <cellStyle name="常规 5 2 4 3 2" xfId="3820"/>
    <cellStyle name="检查单元格 2 2" xfId="3821"/>
    <cellStyle name="常规 5 2 4 4 2" xfId="3822"/>
    <cellStyle name="强调文字颜色 5 3 2 3 2" xfId="3823"/>
    <cellStyle name="检查单元格 3" xfId="3824"/>
    <cellStyle name="常规 5 2 4 5" xfId="3825"/>
    <cellStyle name="常规 5 2 5" xfId="3826"/>
    <cellStyle name="常规 5 2 5 2" xfId="3827"/>
    <cellStyle name="常规 5 2 6" xfId="3828"/>
    <cellStyle name="常规 5 2 6 2" xfId="3829"/>
    <cellStyle name="常规 5 2 7" xfId="3830"/>
    <cellStyle name="常规 5 2 7 2" xfId="3831"/>
    <cellStyle name="常规 5 2 8" xfId="3832"/>
    <cellStyle name="常规 5 3" xfId="3833"/>
    <cellStyle name="常规 5 3 2" xfId="3834"/>
    <cellStyle name="常规 5 3 2 2" xfId="3835"/>
    <cellStyle name="常规 5 3 3" xfId="3836"/>
    <cellStyle name="常规 5 3 3 2" xfId="3837"/>
    <cellStyle name="货币 4 2 2 5" xfId="3838"/>
    <cellStyle name="常规 5 4 2 2" xfId="3839"/>
    <cellStyle name="常规 5 4 3 2" xfId="3840"/>
    <cellStyle name="常规 5 4 6" xfId="3841"/>
    <cellStyle name="常规 5 5 3" xfId="3842"/>
    <cellStyle name="常规 5 5 3 2" xfId="3843"/>
    <cellStyle name="货币 2 2 6 3 2" xfId="3844"/>
    <cellStyle name="常规 5 6 4" xfId="3845"/>
    <cellStyle name="常规 5 6 5" xfId="3846"/>
    <cellStyle name="好_全国友协2010年度中央部门决算（草案）" xfId="3847"/>
    <cellStyle name="千位分隔 4 2 3 2 2" xfId="3848"/>
    <cellStyle name="常规 5 8 2" xfId="3849"/>
    <cellStyle name="千位分隔 4 2 3 3 2" xfId="3850"/>
    <cellStyle name="常规 5 9 2" xfId="3851"/>
    <cellStyle name="后继超级链接 2" xfId="3852"/>
    <cellStyle name="常规 55" xfId="3853"/>
    <cellStyle name="常规 60" xfId="3854"/>
    <cellStyle name="后继超级链接 3" xfId="3855"/>
    <cellStyle name="常规 56" xfId="3856"/>
    <cellStyle name="常规 61" xfId="3857"/>
    <cellStyle name="好 5 4" xfId="3858"/>
    <cellStyle name="常规 59" xfId="3859"/>
    <cellStyle name="常规 64" xfId="3860"/>
    <cellStyle name="常规 6" xfId="3861"/>
    <cellStyle name="常规 6 2" xfId="3862"/>
    <cellStyle name="常规 6 2 2" xfId="3863"/>
    <cellStyle name="常规 6 2 2 2" xfId="3864"/>
    <cellStyle name="千位分隔 4 4 4" xfId="3865"/>
    <cellStyle name="常规 6 2 2 2 2" xfId="3866"/>
    <cellStyle name="常规 6 2 2 3" xfId="3867"/>
    <cellStyle name="常规 6 2 3" xfId="3868"/>
    <cellStyle name="常规 6 2 3 2" xfId="3869"/>
    <cellStyle name="常规 6 2 3 3" xfId="3870"/>
    <cellStyle name="常规 6 2 4" xfId="3871"/>
    <cellStyle name="常规 6 2 5" xfId="3872"/>
    <cellStyle name="常规 6 3" xfId="3873"/>
    <cellStyle name="常规 6 3 2" xfId="3874"/>
    <cellStyle name="常规 6 3 2 2" xfId="3875"/>
    <cellStyle name="常规 7" xfId="3876"/>
    <cellStyle name="常规 7 2" xfId="3877"/>
    <cellStyle name="常规 8" xfId="3878"/>
    <cellStyle name="链接单元格 7" xfId="3879"/>
    <cellStyle name="常规 8 2" xfId="3880"/>
    <cellStyle name="常规 8 2 2 3" xfId="3881"/>
    <cellStyle name="货币 2 7 4 2" xfId="3882"/>
    <cellStyle name="常规 8 2 3 2" xfId="3883"/>
    <cellStyle name="货币 2 7 5" xfId="3884"/>
    <cellStyle name="常规 8 2 4" xfId="3885"/>
    <cellStyle name="常规 8 2 5" xfId="3886"/>
    <cellStyle name="常规 8 3 2 2" xfId="3887"/>
    <cellStyle name="计算 3 4" xfId="3888"/>
    <cellStyle name="常规 9" xfId="3889"/>
    <cellStyle name="常规_2002年全省财政基金预算收入计划表 2 2 2" xfId="3890"/>
    <cellStyle name="常规_2006年预算表" xfId="3891"/>
    <cellStyle name="常规_2007年云南省向人大报送政府收支预算表格式编制过程表" xfId="3892"/>
    <cellStyle name="常规_B12福建省6月决算 2" xfId="3893"/>
    <cellStyle name="常规_省级基金表样 2" xfId="3894"/>
    <cellStyle name="超级链接 2" xfId="3895"/>
    <cellStyle name="超级链接 2 2" xfId="3896"/>
    <cellStyle name="超级链接 2 2 2" xfId="3897"/>
    <cellStyle name="超级链接 2 2 3" xfId="3898"/>
    <cellStyle name="超级链接 2 3" xfId="3899"/>
    <cellStyle name="超级链接 2 3 2" xfId="3900"/>
    <cellStyle name="超级链接 3" xfId="3901"/>
    <cellStyle name="超级链接 3 2" xfId="3902"/>
    <cellStyle name="超级链接 3 2 2" xfId="3903"/>
    <cellStyle name="超级链接 3 3" xfId="3904"/>
    <cellStyle name="好 2 2" xfId="3905"/>
    <cellStyle name="好 2 2 2" xfId="3906"/>
    <cellStyle name="好 2 2 3" xfId="3907"/>
    <cellStyle name="好 2 2 3 2" xfId="3908"/>
    <cellStyle name="好 2 2 4" xfId="3909"/>
    <cellStyle name="好 3" xfId="3910"/>
    <cellStyle name="好 3 2" xfId="3911"/>
    <cellStyle name="好 3 2 2" xfId="3912"/>
    <cellStyle name="好 3 2 3" xfId="3913"/>
    <cellStyle name="链接单元格 2 3 2" xfId="3914"/>
    <cellStyle name="货币 2 2 4 2" xfId="3915"/>
    <cellStyle name="好 3 2 4" xfId="3916"/>
    <cellStyle name="好_5.中央部门决算（草案)-1" xfId="3917"/>
    <cellStyle name="后继超级链接 2 2" xfId="3918"/>
    <cellStyle name="后继超级链接 2 2 2" xfId="3919"/>
    <cellStyle name="后继超级链接 2 2 2 2" xfId="3920"/>
    <cellStyle name="后继超级链接 2 2 3" xfId="3921"/>
    <cellStyle name="后继超级链接 2 3 2" xfId="3922"/>
    <cellStyle name="后继超级链接 2 4" xfId="3923"/>
    <cellStyle name="货币 2 4 2 2" xfId="3924"/>
    <cellStyle name="汇总 2" xfId="3925"/>
    <cellStyle name="汇总 2 2" xfId="3926"/>
    <cellStyle name="汇总 2 2 2" xfId="3927"/>
    <cellStyle name="汇总 2 3" xfId="3928"/>
    <cellStyle name="汇总 2 3 2" xfId="3929"/>
    <cellStyle name="货币 2 2 2 3" xfId="3930"/>
    <cellStyle name="警告文本 2 3 2" xfId="3931"/>
    <cellStyle name="汇总 2 3 3" xfId="3932"/>
    <cellStyle name="货币 2 2 2 4" xfId="3933"/>
    <cellStyle name="汇总 3 2 2" xfId="3934"/>
    <cellStyle name="警告文本 3 2 2" xfId="3935"/>
    <cellStyle name="汇总 3 2 3" xfId="3936"/>
    <cellStyle name="汇总 3 3" xfId="3937"/>
    <cellStyle name="汇总 4 2 2" xfId="3938"/>
    <cellStyle name="货币 2 10" xfId="3939"/>
    <cellStyle name="货币 2 2" xfId="3940"/>
    <cellStyle name="货币 2 2 2 2" xfId="3941"/>
    <cellStyle name="货币 2 2 2 2 2" xfId="3942"/>
    <cellStyle name="货币 2 2 2 2 2 2" xfId="3943"/>
    <cellStyle name="货币 2 2 2 2 3" xfId="3944"/>
    <cellStyle name="货币 2 2 2 2 3 2" xfId="3945"/>
    <cellStyle name="货币 2 2 2 2 4" xfId="3946"/>
    <cellStyle name="货币 2 2 2 2 4 2" xfId="3947"/>
    <cellStyle name="货币 2 2 2 2 5" xfId="3948"/>
    <cellStyle name="货币 2 2 2 3 2 2" xfId="3949"/>
    <cellStyle name="货币 2 2 2 3 3" xfId="3950"/>
    <cellStyle name="货币 2 2 2 3 3 2" xfId="3951"/>
    <cellStyle name="货币 2 2 2 3 4" xfId="3952"/>
    <cellStyle name="货币 2 2 2 4 2" xfId="3953"/>
    <cellStyle name="货币 2 2 2 4 3" xfId="3954"/>
    <cellStyle name="货币 2 2 2 4 3 2" xfId="3955"/>
    <cellStyle name="货币 2 2 2 4 4 2" xfId="3956"/>
    <cellStyle name="货币 2 2 2 5 2" xfId="3957"/>
    <cellStyle name="货币 2 2 2 6" xfId="3958"/>
    <cellStyle name="货币 2 2 2 6 2" xfId="3959"/>
    <cellStyle name="链接单元格 2 2" xfId="3960"/>
    <cellStyle name="货币 2 2 3" xfId="3961"/>
    <cellStyle name="链接单元格 2 2 2" xfId="3962"/>
    <cellStyle name="货币 2 2 3 2" xfId="3963"/>
    <cellStyle name="货币 2 2 3 4 2" xfId="3964"/>
    <cellStyle name="链接单元格 2 3" xfId="3965"/>
    <cellStyle name="货币 2 2 4" xfId="3966"/>
    <cellStyle name="货币 2 2 4 3" xfId="3967"/>
    <cellStyle name="货币 2 2 4 5" xfId="3968"/>
    <cellStyle name="链接单元格 2 4" xfId="3969"/>
    <cellStyle name="货币 2 2 5" xfId="3970"/>
    <cellStyle name="货币 2 2 6" xfId="3971"/>
    <cellStyle name="货币 2 2 6 4" xfId="3972"/>
    <cellStyle name="货币 2 2 6 4 2" xfId="3973"/>
    <cellStyle name="货币 2 2 8" xfId="3974"/>
    <cellStyle name="货币 2 3 2" xfId="3975"/>
    <cellStyle name="货币 2 3 2 4 2" xfId="3976"/>
    <cellStyle name="链接单元格 3 3" xfId="3977"/>
    <cellStyle name="货币 2 3 4" xfId="3978"/>
    <cellStyle name="链接单元格 3 4" xfId="3979"/>
    <cellStyle name="货币 2 3 5" xfId="3980"/>
    <cellStyle name="货币 2 3 7" xfId="3981"/>
    <cellStyle name="货币 2 3 8" xfId="3982"/>
    <cellStyle name="货币 2 4" xfId="3983"/>
    <cellStyle name="货币 2 4 2" xfId="3984"/>
    <cellStyle name="链接单元格 4 2" xfId="3985"/>
    <cellStyle name="货币 2 4 3" xfId="3986"/>
    <cellStyle name="链接单元格 4 3" xfId="3987"/>
    <cellStyle name="货币 2 4 4" xfId="3988"/>
    <cellStyle name="货币 2 4 5" xfId="3989"/>
    <cellStyle name="货币 2 5" xfId="3990"/>
    <cellStyle name="货币 2 5 2" xfId="3991"/>
    <cellStyle name="货币 2 5 2 2" xfId="3992"/>
    <cellStyle name="链接单元格 5 2" xfId="3993"/>
    <cellStyle name="货币 2 5 3" xfId="3994"/>
    <cellStyle name="链接单元格 5 3" xfId="3995"/>
    <cellStyle name="货币 2 5 4" xfId="3996"/>
    <cellStyle name="货币 2 5 4 2" xfId="3997"/>
    <cellStyle name="货币 2 5 5" xfId="3998"/>
    <cellStyle name="货币 2 6 2 2" xfId="3999"/>
    <cellStyle name="货币 2 6 3 2" xfId="4000"/>
    <cellStyle name="货币 2 6 4" xfId="4001"/>
    <cellStyle name="计算 2 3 2 2 2" xfId="4002"/>
    <cellStyle name="货币 2 9" xfId="4003"/>
    <cellStyle name="检查单元格 4 3" xfId="4004"/>
    <cellStyle name="货币 3 10" xfId="4005"/>
    <cellStyle name="货币 3 2" xfId="4006"/>
    <cellStyle name="输入 2 5" xfId="4007"/>
    <cellStyle name="货币 3 2 2" xfId="4008"/>
    <cellStyle name="货币 3 2 2 2" xfId="4009"/>
    <cellStyle name="货币 3 2 2 2 2" xfId="4010"/>
    <cellStyle name="货币 3 2 2 3" xfId="4011"/>
    <cellStyle name="货币 3 2 2 3 2" xfId="4012"/>
    <cellStyle name="货币 3 2 2 4" xfId="4013"/>
    <cellStyle name="货币 3 2 2 4 2" xfId="4014"/>
    <cellStyle name="货币 3 2 3" xfId="4015"/>
    <cellStyle name="货币 3 2 3 2" xfId="4016"/>
    <cellStyle name="货币 3 2 3 2 2" xfId="4017"/>
    <cellStyle name="货币 3 2 3 4" xfId="4018"/>
    <cellStyle name="货币 3 2 4" xfId="4019"/>
    <cellStyle name="货币 3 2 4 2" xfId="4020"/>
    <cellStyle name="货币 3 2 4 2 2" xfId="4021"/>
    <cellStyle name="货币 3 2 4 3" xfId="4022"/>
    <cellStyle name="货币 3 2 4 4" xfId="4023"/>
    <cellStyle name="货币 3 2 5 2" xfId="4024"/>
    <cellStyle name="货币 3 2 6" xfId="4025"/>
    <cellStyle name="货币 3 2 6 2" xfId="4026"/>
    <cellStyle name="货币 3 3" xfId="4027"/>
    <cellStyle name="输入 3 5" xfId="4028"/>
    <cellStyle name="货币 3 3 2" xfId="4029"/>
    <cellStyle name="货币 3 3 2 2" xfId="4030"/>
    <cellStyle name="货币 3 3 3" xfId="4031"/>
    <cellStyle name="货币 3 3 3 2" xfId="4032"/>
    <cellStyle name="货币 3 3 4" xfId="4033"/>
    <cellStyle name="货币 3 3 5" xfId="4034"/>
    <cellStyle name="货币 3 4" xfId="4035"/>
    <cellStyle name="货币 3 4 4" xfId="4036"/>
    <cellStyle name="货币 3 4 4 2" xfId="4037"/>
    <cellStyle name="货币 3 4 5" xfId="4038"/>
    <cellStyle name="货币 3 5" xfId="4039"/>
    <cellStyle name="货币 3 5 2" xfId="4040"/>
    <cellStyle name="货币 3 5 3" xfId="4041"/>
    <cellStyle name="货币 3 5 3 2" xfId="4042"/>
    <cellStyle name="货币 3 5 4" xfId="4043"/>
    <cellStyle name="货币 3 7" xfId="4044"/>
    <cellStyle name="注释 6" xfId="4045"/>
    <cellStyle name="货币 3 7 2" xfId="4046"/>
    <cellStyle name="货币 3 8" xfId="4047"/>
    <cellStyle name="货币 3 8 2" xfId="4048"/>
    <cellStyle name="货币 3 9" xfId="4049"/>
    <cellStyle name="货币 3 9 2" xfId="4050"/>
    <cellStyle name="货币 4 10" xfId="4051"/>
    <cellStyle name="货币 4 2" xfId="4052"/>
    <cellStyle name="货币 4 2 2" xfId="4053"/>
    <cellStyle name="货币 4 2 2 2" xfId="4054"/>
    <cellStyle name="货币 4 2 2 2 2" xfId="4055"/>
    <cellStyle name="货币 4 2 2 3 2" xfId="4056"/>
    <cellStyle name="货币 4 2 2 4 2" xfId="4057"/>
    <cellStyle name="货币 4 2 3" xfId="4058"/>
    <cellStyle name="货币 4 2 3 2" xfId="4059"/>
    <cellStyle name="货币 4 2 3 2 2" xfId="4060"/>
    <cellStyle name="货币 4 2 3 3" xfId="4061"/>
    <cellStyle name="货币 4 2 3 4" xfId="4062"/>
    <cellStyle name="货币 4 2 4 2" xfId="4063"/>
    <cellStyle name="货币 4 2 4 3" xfId="4064"/>
    <cellStyle name="货币 4 2 4 4" xfId="4065"/>
    <cellStyle name="货币 4 2 4 4 2" xfId="4066"/>
    <cellStyle name="货币 4 2 5" xfId="4067"/>
    <cellStyle name="货币 4 2 5 2" xfId="4068"/>
    <cellStyle name="货币 4 2 6" xfId="4069"/>
    <cellStyle name="货币 4 2 6 2" xfId="4070"/>
    <cellStyle name="货币 4 2 7" xfId="4071"/>
    <cellStyle name="货币 4 3" xfId="4072"/>
    <cellStyle name="货币 4 3 2" xfId="4073"/>
    <cellStyle name="货币 4 3 2 2" xfId="4074"/>
    <cellStyle name="货币 4 3 3" xfId="4075"/>
    <cellStyle name="货币 4 3 3 2" xfId="4076"/>
    <cellStyle name="货币 4 3 4" xfId="4077"/>
    <cellStyle name="货币 4 3 4 2" xfId="4078"/>
    <cellStyle name="货币 4 3 5" xfId="4079"/>
    <cellStyle name="货币 4 4" xfId="4080"/>
    <cellStyle name="货币 4 4 2" xfId="4081"/>
    <cellStyle name="货币 4 4 2 2" xfId="4082"/>
    <cellStyle name="货币 4 4 3 2" xfId="4083"/>
    <cellStyle name="货币 4 4 4" xfId="4084"/>
    <cellStyle name="货币 4 4 4 2" xfId="4085"/>
    <cellStyle name="货币 4 4 5" xfId="4086"/>
    <cellStyle name="货币 4 5" xfId="4087"/>
    <cellStyle name="货币 4 5 3" xfId="4088"/>
    <cellStyle name="货币 4 5 4" xfId="4089"/>
    <cellStyle name="货币 4 7" xfId="4090"/>
    <cellStyle name="货币 4 8" xfId="4091"/>
    <cellStyle name="货币 4 8 2" xfId="4092"/>
    <cellStyle name="货币 4 9 2" xfId="4093"/>
    <cellStyle name="货币 5 2" xfId="4094"/>
    <cellStyle name="货币 5 3" xfId="4095"/>
    <cellStyle name="货币 5 4" xfId="4096"/>
    <cellStyle name="计算 2 3 3 2" xfId="4097"/>
    <cellStyle name="计算 2" xfId="4098"/>
    <cellStyle name="计算 2 2" xfId="4099"/>
    <cellStyle name="计算 2 2 2" xfId="4100"/>
    <cellStyle name="计算 2 2 2 2" xfId="4101"/>
    <cellStyle name="计算 2 2 2 2 2" xfId="4102"/>
    <cellStyle name="计算 2 2 3 2" xfId="4103"/>
    <cellStyle name="计算 2 3" xfId="4104"/>
    <cellStyle name="计算 2 3 2 2" xfId="4105"/>
    <cellStyle name="计算 2 3 2 3" xfId="4106"/>
    <cellStyle name="计算 2 3 4" xfId="4107"/>
    <cellStyle name="计算 2 3 5" xfId="4108"/>
    <cellStyle name="计算 2 5" xfId="4109"/>
    <cellStyle name="计算 2 5 2" xfId="4110"/>
    <cellStyle name="计算 2 6" xfId="4111"/>
    <cellStyle name="计算 2 7" xfId="4112"/>
    <cellStyle name="计算 3 2 2" xfId="4113"/>
    <cellStyle name="计算 3 2 2 2" xfId="4114"/>
    <cellStyle name="计算 3 2 2 2 2" xfId="4115"/>
    <cellStyle name="计算 3 2 2 3" xfId="4116"/>
    <cellStyle name="计算 3 2 3" xfId="4117"/>
    <cellStyle name="计算 3 2 3 2" xfId="4118"/>
    <cellStyle name="计算 3 2 4" xfId="4119"/>
    <cellStyle name="计算 3 3" xfId="4120"/>
    <cellStyle name="计算 3 3 2 2" xfId="4121"/>
    <cellStyle name="计算 3 3 3" xfId="4122"/>
    <cellStyle name="计算 3 4 2" xfId="4123"/>
    <cellStyle name="计算 3 5" xfId="4124"/>
    <cellStyle name="计算 4 2 2" xfId="4125"/>
    <cellStyle name="计算 4 2 2 2" xfId="4126"/>
    <cellStyle name="计算 4 2 3" xfId="4127"/>
    <cellStyle name="计算 4 3" xfId="4128"/>
    <cellStyle name="计算 5 2 2" xfId="4129"/>
    <cellStyle name="计算 5 2 2 2" xfId="4130"/>
    <cellStyle name="计算 5 3" xfId="4131"/>
    <cellStyle name="计算 5 4" xfId="4132"/>
    <cellStyle name="计算 6 3" xfId="4133"/>
    <cellStyle name="检查单元格 2 3" xfId="4134"/>
    <cellStyle name="检查单元格 2 4" xfId="4135"/>
    <cellStyle name="检查单元格 2 5" xfId="4136"/>
    <cellStyle name="检查单元格 2 6" xfId="4137"/>
    <cellStyle name="检查单元格 3 2" xfId="4138"/>
    <cellStyle name="检查单元格 3 3" xfId="4139"/>
    <cellStyle name="检查单元格 3 5" xfId="4140"/>
    <cellStyle name="检查单元格 4" xfId="4141"/>
    <cellStyle name="检查单元格 4 2" xfId="4142"/>
    <cellStyle name="检查单元格 4 4" xfId="4143"/>
    <cellStyle name="检查单元格 5" xfId="4144"/>
    <cellStyle name="检查单元格 5 2 2" xfId="4145"/>
    <cellStyle name="检查单元格 5 2 2 2" xfId="4146"/>
    <cellStyle name="检查单元格 5 2 3" xfId="4147"/>
    <cellStyle name="检查单元格 5 3" xfId="4148"/>
    <cellStyle name="千位_，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分隔 10" xfId="4175"/>
    <cellStyle name="千位分隔 11" xfId="4176"/>
    <cellStyle name="千位分隔 2" xfId="4177"/>
    <cellStyle name="千位分隔 2 2" xfId="4178"/>
    <cellStyle name="千位分隔 2 2 2" xfId="4179"/>
    <cellStyle name="千位分隔 2 2 2 2" xfId="4180"/>
    <cellStyle name="千位分隔 2 2 2 2 2" xfId="4181"/>
    <cellStyle name="千位分隔 2 2 2 3" xfId="4182"/>
    <cellStyle name="千位分隔 2 2 2 3 2" xfId="4183"/>
    <cellStyle name="千位分隔 2 2 2 4" xfId="4184"/>
    <cellStyle name="千位分隔 2 2 2 4 2" xfId="4185"/>
    <cellStyle name="千位分隔 2 2 2 5" xfId="4186"/>
    <cellStyle name="千位分隔 2 2 2 5 2" xfId="4187"/>
    <cellStyle name="千位分隔 2 2 2 6" xfId="4188"/>
    <cellStyle name="千位分隔 2 2 3" xfId="4189"/>
    <cellStyle name="千位分隔 2 2 3 2" xfId="4190"/>
    <cellStyle name="千位分隔 2 2 3 2 2" xfId="4191"/>
    <cellStyle name="千位分隔 2 2 3 3" xfId="4192"/>
    <cellStyle name="千位分隔 2 2 3 3 2" xfId="4193"/>
    <cellStyle name="千位分隔 2 2 3 4" xfId="4194"/>
    <cellStyle name="千位分隔 2 2 3 5" xfId="4195"/>
    <cellStyle name="千位分隔 2 2 4" xfId="4196"/>
    <cellStyle name="强调文字颜色 3 2" xfId="4197"/>
    <cellStyle name="千位分隔 2 2 4 2 2" xfId="4198"/>
    <cellStyle name="强调文字颜色 4 2" xfId="4199"/>
    <cellStyle name="千位分隔 2 2 4 3 2" xfId="4200"/>
    <cellStyle name="强调文字颜色 5 2" xfId="4201"/>
    <cellStyle name="千位分隔 2 2 4 4 2" xfId="4202"/>
    <cellStyle name="千位分隔 2 2 5" xfId="4203"/>
    <cellStyle name="千位分隔 2 2 5 2" xfId="4204"/>
    <cellStyle name="千位分隔 2 2 6" xfId="4205"/>
    <cellStyle name="千位分隔 2 2 6 2" xfId="4206"/>
    <cellStyle name="千位分隔 2 2 7" xfId="4207"/>
    <cellStyle name="千位分隔 2 2 7 2" xfId="4208"/>
    <cellStyle name="千位分隔 2 3" xfId="4209"/>
    <cellStyle name="千位分隔 2 3 2" xfId="4210"/>
    <cellStyle name="千位分隔 2 3 2 2" xfId="4211"/>
    <cellStyle name="千位分隔 2 3 3" xfId="4212"/>
    <cellStyle name="千位分隔 2 3 3 2" xfId="4213"/>
    <cellStyle name="千位分隔 2 3 4" xfId="4214"/>
    <cellStyle name="千位分隔 2 3 4 2" xfId="4215"/>
    <cellStyle name="千位分隔 2 3 5" xfId="4216"/>
    <cellStyle name="千位分隔 2 3 5 2" xfId="4217"/>
    <cellStyle name="千位分隔 2 3 6" xfId="4218"/>
    <cellStyle name="千位分隔 2 4" xfId="4219"/>
    <cellStyle name="千位分隔 2 4 2" xfId="4220"/>
    <cellStyle name="千位分隔 2 4 2 2" xfId="4221"/>
    <cellStyle name="千位分隔 2 4 3" xfId="4222"/>
    <cellStyle name="千位分隔 2 4 3 2" xfId="4223"/>
    <cellStyle name="千位分隔 2 4 4" xfId="4224"/>
    <cellStyle name="千位分隔 2 4 5" xfId="4225"/>
    <cellStyle name="千位分隔 2 5" xfId="4226"/>
    <cellStyle name="千位分隔 2 5 2" xfId="4227"/>
    <cellStyle name="千位分隔 2 5 2 2" xfId="4228"/>
    <cellStyle name="千位分隔 2 5 3" xfId="4229"/>
    <cellStyle name="千位分隔 2 5 3 2" xfId="4230"/>
    <cellStyle name="千位分隔 2 5 4" xfId="4231"/>
    <cellStyle name="千位分隔 2 5 4 2" xfId="4232"/>
    <cellStyle name="千位分隔 2 5 5" xfId="4233"/>
    <cellStyle name="千位分隔 2 6" xfId="4234"/>
    <cellStyle name="千位分隔 2 6 2" xfId="4235"/>
    <cellStyle name="千位分隔 2 7" xfId="4236"/>
    <cellStyle name="千位分隔 2 7 2" xfId="4237"/>
    <cellStyle name="千位分隔 2 8" xfId="4238"/>
    <cellStyle name="千位分隔 2 8 2" xfId="4239"/>
    <cellStyle name="千位分隔 2 9" xfId="4240"/>
    <cellStyle name="千位分隔 3" xfId="4241"/>
    <cellStyle name="千位分隔 3 10" xfId="4242"/>
    <cellStyle name="千位分隔 3 11" xfId="4243"/>
    <cellStyle name="千位分隔 3 2" xfId="4244"/>
    <cellStyle name="千位分隔 3 2 2" xfId="4245"/>
    <cellStyle name="强调文字颜色 3 2 5" xfId="4246"/>
    <cellStyle name="千位分隔 3 2 2 2" xfId="4247"/>
    <cellStyle name="强调文字颜色 3 2 5 2" xfId="4248"/>
    <cellStyle name="千位分隔 3 2 2 2 2" xfId="4249"/>
    <cellStyle name="强调文字颜色 3 2 6" xfId="4250"/>
    <cellStyle name="千位分隔 3 2 2 3" xfId="4251"/>
    <cellStyle name="千位分隔 3 2 2 3 2" xfId="4252"/>
    <cellStyle name="强调文字颜色 3 2 7" xfId="4253"/>
    <cellStyle name="千位分隔 3 2 2 4" xfId="4254"/>
    <cellStyle name="千位分隔 3 2 2 4 2" xfId="4255"/>
    <cellStyle name="千位分隔 3 2 2 5" xfId="4256"/>
    <cellStyle name="千位分隔 3 2 3" xfId="4257"/>
    <cellStyle name="强调文字颜色 3 3 5" xfId="4258"/>
    <cellStyle name="千位分隔 3 2 3 2" xfId="4259"/>
    <cellStyle name="千位分隔 3 2 3 2 2" xfId="4260"/>
    <cellStyle name="千位分隔 3 2 3 3" xfId="4261"/>
    <cellStyle name="千位分隔 3 2 3 3 2" xfId="4262"/>
    <cellStyle name="千位分隔 3 2 4" xfId="4263"/>
    <cellStyle name="千位分隔 3 2 4 2" xfId="4264"/>
    <cellStyle name="千位分隔 3 2 4 2 2" xfId="4265"/>
    <cellStyle name="千位分隔 3 2 4 3" xfId="4266"/>
    <cellStyle name="千位分隔 3 2 4 3 2" xfId="4267"/>
    <cellStyle name="千位分隔 3 2 4 4 2" xfId="4268"/>
    <cellStyle name="千位分隔 3 2 4 5" xfId="4269"/>
    <cellStyle name="千位分隔 3 2 5" xfId="4270"/>
    <cellStyle name="千位分隔 3 2 5 2" xfId="4271"/>
    <cellStyle name="千位分隔 3 2 6" xfId="4272"/>
    <cellStyle name="千位分隔 3 2 6 2" xfId="4273"/>
    <cellStyle name="千位分隔 3 2 7" xfId="4274"/>
    <cellStyle name="千位分隔 3 2 7 2" xfId="4275"/>
    <cellStyle name="千位分隔 3 3" xfId="4276"/>
    <cellStyle name="千位分隔 3 3 2" xfId="4277"/>
    <cellStyle name="强调文字颜色 4 2 5" xfId="4278"/>
    <cellStyle name="千位分隔 3 3 2 2" xfId="4279"/>
    <cellStyle name="千位分隔 3 3 3" xfId="4280"/>
    <cellStyle name="强调文字颜色 4 3 5" xfId="4281"/>
    <cellStyle name="千位分隔 3 3 3 2" xfId="4282"/>
    <cellStyle name="千位分隔 3 3 4" xfId="4283"/>
    <cellStyle name="千位分隔 3 3 4 2" xfId="4284"/>
    <cellStyle name="千位分隔 3 3 5" xfId="4285"/>
    <cellStyle name="千位分隔 3 4" xfId="4286"/>
    <cellStyle name="输出 6" xfId="4287"/>
    <cellStyle name="千位分隔 3 4 2" xfId="4288"/>
    <cellStyle name="输出 6 2" xfId="4289"/>
    <cellStyle name="强调文字颜色 5 2 5" xfId="4290"/>
    <cellStyle name="千位分隔 3 4 2 2" xfId="4291"/>
    <cellStyle name="输出 7" xfId="4292"/>
    <cellStyle name="千位分隔 3 4 3" xfId="4293"/>
    <cellStyle name="输出 7 2" xfId="4294"/>
    <cellStyle name="强调文字颜色 5 3 5" xfId="4295"/>
    <cellStyle name="千位分隔 3 4 3 2" xfId="4296"/>
    <cellStyle name="输出 8" xfId="4297"/>
    <cellStyle name="千位分隔 3 4 4" xfId="4298"/>
    <cellStyle name="千位分隔 3 4 4 2" xfId="4299"/>
    <cellStyle name="输出 9" xfId="4300"/>
    <cellStyle name="千位分隔 3 4 5" xfId="4301"/>
    <cellStyle name="千位分隔 3 5" xfId="4302"/>
    <cellStyle name="千位分隔 3 5 2" xfId="4303"/>
    <cellStyle name="强调文字颜色 6 2 5" xfId="4304"/>
    <cellStyle name="千位分隔 3 5 2 2" xfId="4305"/>
    <cellStyle name="千位分隔 3 5 3" xfId="4306"/>
    <cellStyle name="强调文字颜色 6 3 5" xfId="4307"/>
    <cellStyle name="千位分隔 3 5 3 2" xfId="4308"/>
    <cellStyle name="千位分隔 3 5 4" xfId="4309"/>
    <cellStyle name="千位分隔 3 6" xfId="4310"/>
    <cellStyle name="千位分隔 3 6 2" xfId="4311"/>
    <cellStyle name="千位分隔 3 6 2 2" xfId="4312"/>
    <cellStyle name="千位分隔 3 6 3" xfId="4313"/>
    <cellStyle name="注释 2 2 2 4" xfId="4314"/>
    <cellStyle name="千位分隔 3 6 3 2" xfId="4315"/>
    <cellStyle name="千位分隔 3 6 4" xfId="4316"/>
    <cellStyle name="千位分隔 3 6 4 2" xfId="4317"/>
    <cellStyle name="千位分隔 3 6 5" xfId="4318"/>
    <cellStyle name="千位分隔 3 7" xfId="4319"/>
    <cellStyle name="千位分隔 3 7 2" xfId="4320"/>
    <cellStyle name="千位分隔 3 8" xfId="4321"/>
    <cellStyle name="千位分隔 3 8 2" xfId="4322"/>
    <cellStyle name="千位分隔 3 9" xfId="4323"/>
    <cellStyle name="千位分隔 3 9 2" xfId="4324"/>
    <cellStyle name="千位分隔 4" xfId="4325"/>
    <cellStyle name="千位分隔 4 10" xfId="4326"/>
    <cellStyle name="千位分隔 4 2" xfId="4327"/>
    <cellStyle name="千位分隔 4 2 2" xfId="4328"/>
    <cellStyle name="千位分隔 4 2 2 2" xfId="4329"/>
    <cellStyle name="千位分隔 4 2 2 2 2" xfId="4330"/>
    <cellStyle name="千位分隔 4 2 2 3" xfId="4331"/>
    <cellStyle name="千位分隔 4 2 2 3 2" xfId="4332"/>
    <cellStyle name="千位分隔 4 2 2 4" xfId="4333"/>
    <cellStyle name="千位分隔 4 2 2 4 2" xfId="4334"/>
    <cellStyle name="千位分隔 4 2 2 5" xfId="4335"/>
    <cellStyle name="千位分隔 4 2 3" xfId="4336"/>
    <cellStyle name="千位分隔 4 2 4" xfId="4337"/>
    <cellStyle name="千位分隔 4 2 4 2" xfId="4338"/>
    <cellStyle name="千位分隔 4 2 4 2 2" xfId="4339"/>
    <cellStyle name="千位分隔 4 2 4 3" xfId="4340"/>
    <cellStyle name="适中 6" xfId="4341"/>
    <cellStyle name="千位分隔 4 2 4 3 2" xfId="4342"/>
    <cellStyle name="千位分隔 4 2 4 4 2" xfId="4343"/>
    <cellStyle name="千位分隔 4 2 4 5" xfId="4344"/>
    <cellStyle name="千位分隔 4 2 5" xfId="4345"/>
    <cellStyle name="千位分隔 4 2 5 2" xfId="4346"/>
    <cellStyle name="千位分隔 4 2 6" xfId="4347"/>
    <cellStyle name="千位分隔 4 2 6 2" xfId="4348"/>
    <cellStyle name="千位分隔 4 2 7" xfId="4349"/>
    <cellStyle name="千位分隔 4 2 7 2" xfId="4350"/>
    <cellStyle name="千位分隔 4 2 8" xfId="4351"/>
    <cellStyle name="千位分隔 4 3" xfId="4352"/>
    <cellStyle name="千位分隔 4 3 2" xfId="4353"/>
    <cellStyle name="千位分隔 4 3 2 2" xfId="4354"/>
    <cellStyle name="千位分隔 4 3 4" xfId="4355"/>
    <cellStyle name="千位分隔 4 3 4 2" xfId="4356"/>
    <cellStyle name="千位分隔 4 3 5" xfId="4357"/>
    <cellStyle name="千位分隔 4 4" xfId="4358"/>
    <cellStyle name="千位分隔 4 4 2" xfId="4359"/>
    <cellStyle name="千位分隔 4 4 2 2" xfId="4360"/>
    <cellStyle name="千位分隔 4 4 3" xfId="4361"/>
    <cellStyle name="千位分隔 4 4 3 2" xfId="4362"/>
    <cellStyle name="千位分隔 4 4 4 2" xfId="4363"/>
    <cellStyle name="千位分隔 4 4 5" xfId="4364"/>
    <cellStyle name="千位分隔 4 5" xfId="4365"/>
    <cellStyle name="千位分隔 4 5 2" xfId="4366"/>
    <cellStyle name="千位分隔 4 5 2 2" xfId="4367"/>
    <cellStyle name="千位分隔 4 5 3" xfId="4368"/>
    <cellStyle name="千位分隔 4 5 3 2" xfId="4369"/>
    <cellStyle name="千位分隔 4 5 4" xfId="4370"/>
    <cellStyle name="千位分隔 4 6" xfId="4371"/>
    <cellStyle name="千位分隔 4 6 2" xfId="4372"/>
    <cellStyle name="千位分隔 4 6 2 2" xfId="4373"/>
    <cellStyle name="千位分隔 4 6 3" xfId="4374"/>
    <cellStyle name="千位分隔 4 6 3 2" xfId="4375"/>
    <cellStyle name="千位分隔 4 6 4" xfId="4376"/>
    <cellStyle name="千位分隔 4 6 4 2" xfId="4377"/>
    <cellStyle name="千位分隔 4 6 5" xfId="4378"/>
    <cellStyle name="千位分隔 4 7" xfId="4379"/>
    <cellStyle name="千位分隔 4 7 2" xfId="4380"/>
    <cellStyle name="千位分隔 4 8" xfId="4381"/>
    <cellStyle name="千位分隔 4 8 2" xfId="4382"/>
    <cellStyle name="千位分隔 4 9" xfId="4383"/>
    <cellStyle name="千位分隔 4 9 2" xfId="4384"/>
    <cellStyle name="千位分隔 5" xfId="4385"/>
    <cellStyle name="千位分隔 5 2" xfId="4386"/>
    <cellStyle name="千位分隔 5 2 2" xfId="4387"/>
    <cellStyle name="千位分隔 5 3" xfId="4388"/>
    <cellStyle name="千位分隔 5 3 2" xfId="4389"/>
    <cellStyle name="千位分隔 5 4" xfId="4390"/>
    <cellStyle name="千位分隔 5 4 2" xfId="4391"/>
    <cellStyle name="千位分隔 5 5" xfId="4392"/>
    <cellStyle name="千位分隔 6" xfId="4393"/>
    <cellStyle name="千位分隔 6 2" xfId="4394"/>
    <cellStyle name="千位分隔 6 2 2" xfId="4395"/>
    <cellStyle name="千位分隔 6 3" xfId="4396"/>
    <cellStyle name="千位分隔 6 3 2" xfId="4397"/>
    <cellStyle name="千位分隔 6 4" xfId="4398"/>
    <cellStyle name="千位分隔 7" xfId="4399"/>
    <cellStyle name="千位分隔 7 2" xfId="4400"/>
    <cellStyle name="千位分隔 8" xfId="4401"/>
    <cellStyle name="千位分隔 8 2" xfId="4402"/>
    <cellStyle name="千位分隔 9" xfId="4403"/>
    <cellStyle name="千位分隔 9 2" xfId="4404"/>
    <cellStyle name="钎霖_laroux" xfId="4405"/>
    <cellStyle name="强调文字颜色 1 2" xfId="4406"/>
    <cellStyle name="强调文字颜色 1 2 2" xfId="4407"/>
    <cellStyle name="强调文字颜色 1 2 2 2" xfId="4408"/>
    <cellStyle name="强调文字颜色 1 2 2 2 2" xfId="4409"/>
    <cellStyle name="强调文字颜色 1 2 2 2 2 2" xfId="4410"/>
    <cellStyle name="强调文字颜色 1 2 2 2 3" xfId="4411"/>
    <cellStyle name="强调文字颜色 1 2 2 3 2" xfId="4412"/>
    <cellStyle name="强调文字颜色 1 2 2 4" xfId="4413"/>
    <cellStyle name="强调文字颜色 1 2 3" xfId="4414"/>
    <cellStyle name="强调文字颜色 1 2 3 2" xfId="4415"/>
    <cellStyle name="强调文字颜色 1 2 3 3" xfId="4416"/>
    <cellStyle name="强调文字颜色 1 2 3 4" xfId="4417"/>
    <cellStyle name="强调文字颜色 1 2 3 5" xfId="4418"/>
    <cellStyle name="强调文字颜色 1 2 4" xfId="4419"/>
    <cellStyle name="强调文字颜色 1 2 4 2" xfId="4420"/>
    <cellStyle name="强调文字颜色 1 2 4 2 2" xfId="4421"/>
    <cellStyle name="强调文字颜色 1 2 4 3" xfId="4422"/>
    <cellStyle name="强调文字颜色 1 2 5" xfId="4423"/>
    <cellStyle name="强调文字颜色 1 2 5 2" xfId="4424"/>
    <cellStyle name="强调文字颜色 1 2 6" xfId="4425"/>
    <cellStyle name="强调文字颜色 1 2 7" xfId="4426"/>
    <cellStyle name="强调文字颜色 1 3" xfId="4427"/>
    <cellStyle name="强调文字颜色 1 3 2" xfId="4428"/>
    <cellStyle name="强调文字颜色 1 3 2 2" xfId="4429"/>
    <cellStyle name="强调文字颜色 1 3 2 2 2 2" xfId="4430"/>
    <cellStyle name="强调文字颜色 1 3 2 2 3" xfId="4431"/>
    <cellStyle name="强调文字颜色 1 3 2 3" xfId="4432"/>
    <cellStyle name="强调文字颜色 1 3 2 3 2" xfId="4433"/>
    <cellStyle name="强调文字颜色 1 3 2 4" xfId="4434"/>
    <cellStyle name="强调文字颜色 1 3 3 2" xfId="4435"/>
    <cellStyle name="强调文字颜色 1 3 3 3" xfId="4436"/>
    <cellStyle name="强调文字颜色 1 3 4" xfId="4437"/>
    <cellStyle name="强调文字颜色 1 3 4 2" xfId="4438"/>
    <cellStyle name="强调文字颜色 1 3 5" xfId="4439"/>
    <cellStyle name="强调文字颜色 1 4" xfId="4440"/>
    <cellStyle name="强调文字颜色 1 4 2" xfId="4441"/>
    <cellStyle name="强调文字颜色 1 4 2 2" xfId="4442"/>
    <cellStyle name="强调文字颜色 1 4 2 2 2" xfId="4443"/>
    <cellStyle name="强调文字颜色 1 4 2 3" xfId="4444"/>
    <cellStyle name="强调文字颜色 1 4 3" xfId="4445"/>
    <cellStyle name="强调文字颜色 1 4 3 2" xfId="4446"/>
    <cellStyle name="强调文字颜色 1 4 4" xfId="4447"/>
    <cellStyle name="强调文字颜色 1 5" xfId="4448"/>
    <cellStyle name="强调文字颜色 1 5 2" xfId="4449"/>
    <cellStyle name="强调文字颜色 1 5 2 2" xfId="4450"/>
    <cellStyle name="强调文字颜色 1 5 2 2 2" xfId="4451"/>
    <cellStyle name="强调文字颜色 1 5 2 3" xfId="4452"/>
    <cellStyle name="强调文字颜色 1 5 3" xfId="4453"/>
    <cellStyle name="强调文字颜色 1 5 3 2" xfId="4454"/>
    <cellStyle name="强调文字颜色 1 5 4" xfId="4455"/>
    <cellStyle name="强调文字颜色 1 6" xfId="4456"/>
    <cellStyle name="强调文字颜色 1 6 2" xfId="4457"/>
    <cellStyle name="强调文字颜色 1 6 2 2" xfId="4458"/>
    <cellStyle name="强调文字颜色 1 6 3" xfId="4459"/>
    <cellStyle name="强调文字颜色 1 7" xfId="4460"/>
    <cellStyle name="强调文字颜色 1 7 2" xfId="4461"/>
    <cellStyle name="强调文字颜色 1 8" xfId="4462"/>
    <cellStyle name="强调文字颜色 1 9" xfId="4463"/>
    <cellStyle name="强调文字颜色 2 2" xfId="4464"/>
    <cellStyle name="强调文字颜色 2 2 2" xfId="4465"/>
    <cellStyle name="强调文字颜色 2 2 3" xfId="4466"/>
    <cellStyle name="强调文字颜色 2 2 4" xfId="4467"/>
    <cellStyle name="强调文字颜色 2 2 5" xfId="4468"/>
    <cellStyle name="强调文字颜色 2 2 6" xfId="4469"/>
    <cellStyle name="强调文字颜色 2 2 7" xfId="4470"/>
    <cellStyle name="强调文字颜色 2 3" xfId="4471"/>
    <cellStyle name="强调文字颜色 2 3 2" xfId="4472"/>
    <cellStyle name="强调文字颜色 2 3 2 2" xfId="4473"/>
    <cellStyle name="强调文字颜色 2 3 2 2 2" xfId="4474"/>
    <cellStyle name="强调文字颜色 2 3 2 2 2 2" xfId="4475"/>
    <cellStyle name="强调文字颜色 2 3 2 2 3" xfId="4476"/>
    <cellStyle name="强调文字颜色 2 3 2 3" xfId="4477"/>
    <cellStyle name="强调文字颜色 2 3 2 3 2" xfId="4478"/>
    <cellStyle name="强调文字颜色 2 3 2 4" xfId="4479"/>
    <cellStyle name="强调文字颜色 2 3 3" xfId="4480"/>
    <cellStyle name="强调文字颜色 2 3 3 2" xfId="4481"/>
    <cellStyle name="强调文字颜色 2 3 3 2 2" xfId="4482"/>
    <cellStyle name="强调文字颜色 2 3 3 3" xfId="4483"/>
    <cellStyle name="强调文字颜色 2 3 4" xfId="4484"/>
    <cellStyle name="强调文字颜色 2 3 4 2" xfId="4485"/>
    <cellStyle name="强调文字颜色 2 3 5" xfId="4486"/>
    <cellStyle name="强调文字颜色 2 4" xfId="4487"/>
    <cellStyle name="强调文字颜色 2 4 2" xfId="4488"/>
    <cellStyle name="强调文字颜色 2 4 2 2" xfId="4489"/>
    <cellStyle name="强调文字颜色 2 4 2 2 2" xfId="4490"/>
    <cellStyle name="强调文字颜色 2 4 2 3" xfId="4491"/>
    <cellStyle name="强调文字颜色 2 4 3" xfId="4492"/>
    <cellStyle name="强调文字颜色 2 4 3 2" xfId="4493"/>
    <cellStyle name="强调文字颜色 2 4 4" xfId="4494"/>
    <cellStyle name="强调文字颜色 2 5" xfId="4495"/>
    <cellStyle name="强调文字颜色 2 5 2" xfId="4496"/>
    <cellStyle name="强调文字颜色 2 5 2 2" xfId="4497"/>
    <cellStyle name="强调文字颜色 2 5 2 2 2" xfId="4498"/>
    <cellStyle name="强调文字颜色 2 5 2 3" xfId="4499"/>
    <cellStyle name="强调文字颜色 2 5 3" xfId="4500"/>
    <cellStyle name="强调文字颜色 2 5 3 2" xfId="4501"/>
    <cellStyle name="强调文字颜色 2 5 4" xfId="4502"/>
    <cellStyle name="强调文字颜色 2 6" xfId="4503"/>
    <cellStyle name="强调文字颜色 2 6 2" xfId="4504"/>
    <cellStyle name="强调文字颜色 2 6 2 2" xfId="4505"/>
    <cellStyle name="强调文字颜色 2 6 3" xfId="4506"/>
    <cellStyle name="强调文字颜色 2 7" xfId="4507"/>
    <cellStyle name="强调文字颜色 2 7 2" xfId="4508"/>
    <cellStyle name="强调文字颜色 2 8" xfId="4509"/>
    <cellStyle name="强调文字颜色 2 9" xfId="4510"/>
    <cellStyle name="强调文字颜色 3 2 2" xfId="4511"/>
    <cellStyle name="强调文字颜色 3 2 2 2" xfId="4512"/>
    <cellStyle name="强调文字颜色 3 2 2 2 2" xfId="4513"/>
    <cellStyle name="强调文字颜色 3 2 2 2 2 2" xfId="4514"/>
    <cellStyle name="强调文字颜色 3 2 2 2 3" xfId="4515"/>
    <cellStyle name="强调文字颜色 3 2 2 3" xfId="4516"/>
    <cellStyle name="强调文字颜色 3 2 2 3 2" xfId="4517"/>
    <cellStyle name="强调文字颜色 3 2 2 4" xfId="4518"/>
    <cellStyle name="强调文字颜色 3 2 3" xfId="4519"/>
    <cellStyle name="强调文字颜色 3 2 3 2" xfId="4520"/>
    <cellStyle name="强调文字颜色 3 2 3 2 2" xfId="4521"/>
    <cellStyle name="强调文字颜色 3 2 3 2 2 2" xfId="4522"/>
    <cellStyle name="强调文字颜色 3 2 3 2 3" xfId="4523"/>
    <cellStyle name="强调文字颜色 3 2 3 3" xfId="4524"/>
    <cellStyle name="强调文字颜色 3 2 3 3 2" xfId="4525"/>
    <cellStyle name="强调文字颜色 3 2 3 4" xfId="4526"/>
    <cellStyle name="强调文字颜色 3 2 3 5" xfId="4527"/>
    <cellStyle name="强调文字颜色 3 2 4" xfId="4528"/>
    <cellStyle name="强调文字颜色 3 2 4 2" xfId="4529"/>
    <cellStyle name="强调文字颜色 3 2 4 2 2" xfId="4530"/>
    <cellStyle name="强调文字颜色 3 2 4 3" xfId="4531"/>
    <cellStyle name="强调文字颜色 3 3" xfId="4532"/>
    <cellStyle name="强调文字颜色 3 3 2" xfId="4533"/>
    <cellStyle name="强调文字颜色 3 3 2 2" xfId="4534"/>
    <cellStyle name="强调文字颜色 3 3 2 2 2" xfId="4535"/>
    <cellStyle name="强调文字颜色 3 3 2 2 2 2" xfId="4536"/>
    <cellStyle name="强调文字颜色 3 3 2 2 3" xfId="4537"/>
    <cellStyle name="强调文字颜色 3 3 2 3" xfId="4538"/>
    <cellStyle name="强调文字颜色 3 3 2 3 2" xfId="4539"/>
    <cellStyle name="强调文字颜色 3 3 2 4" xfId="4540"/>
    <cellStyle name="强调文字颜色 3 3 3" xfId="4541"/>
    <cellStyle name="强调文字颜色 3 3 3 2" xfId="4542"/>
    <cellStyle name="强调文字颜色 3 3 3 2 2" xfId="4543"/>
    <cellStyle name="强调文字颜色 3 3 3 3" xfId="4544"/>
    <cellStyle name="强调文字颜色 3 3 4" xfId="4545"/>
    <cellStyle name="强调文字颜色 3 3 4 2" xfId="4546"/>
    <cellStyle name="强调文字颜色 3 4" xfId="4547"/>
    <cellStyle name="强调文字颜色 3 4 2" xfId="4548"/>
    <cellStyle name="强调文字颜色 3 4 2 2" xfId="4549"/>
    <cellStyle name="强调文字颜色 3 4 2 2 2" xfId="4550"/>
    <cellStyle name="强调文字颜色 3 4 3" xfId="4551"/>
    <cellStyle name="强调文字颜色 3 4 3 2" xfId="4552"/>
    <cellStyle name="强调文字颜色 3 4 4" xfId="4553"/>
    <cellStyle name="强调文字颜色 3 5" xfId="4554"/>
    <cellStyle name="强调文字颜色 3 5 2" xfId="4555"/>
    <cellStyle name="强调文字颜色 3 5 2 2" xfId="4556"/>
    <cellStyle name="强调文字颜色 3 5 2 2 2" xfId="4557"/>
    <cellStyle name="强调文字颜色 3 5 2 3" xfId="4558"/>
    <cellStyle name="强调文字颜色 3 5 3" xfId="4559"/>
    <cellStyle name="强调文字颜色 3 5 3 2" xfId="4560"/>
    <cellStyle name="强调文字颜色 3 5 4" xfId="4561"/>
    <cellStyle name="强调文字颜色 3 6" xfId="4562"/>
    <cellStyle name="强调文字颜色 3 6 2" xfId="4563"/>
    <cellStyle name="强调文字颜色 3 6 2 2" xfId="4564"/>
    <cellStyle name="强调文字颜色 3 6 3" xfId="4565"/>
    <cellStyle name="强调文字颜色 3 7" xfId="4566"/>
    <cellStyle name="强调文字颜色 3 7 2" xfId="4567"/>
    <cellStyle name="强调文字颜色 3 8" xfId="4568"/>
    <cellStyle name="强调文字颜色 3 9" xfId="4569"/>
    <cellStyle name="强调文字颜色 4 2 2" xfId="4570"/>
    <cellStyle name="强调文字颜色 4 2 2 2" xfId="4571"/>
    <cellStyle name="强调文字颜色 4 2 2 2 2" xfId="4572"/>
    <cellStyle name="强调文字颜色 4 2 2 2 2 2" xfId="4573"/>
    <cellStyle name="强调文字颜色 4 2 2 2 3" xfId="4574"/>
    <cellStyle name="强调文字颜色 4 2 2 3" xfId="4575"/>
    <cellStyle name="强调文字颜色 4 2 2 4" xfId="4576"/>
    <cellStyle name="强调文字颜色 4 2 3" xfId="4577"/>
    <cellStyle name="强调文字颜色 4 2 3 5" xfId="4578"/>
    <cellStyle name="强调文字颜色 4 2 4" xfId="4579"/>
    <cellStyle name="强调文字颜色 4 2 4 2" xfId="4580"/>
    <cellStyle name="强调文字颜色 4 2 4 2 2" xfId="4581"/>
    <cellStyle name="强调文字颜色 4 2 4 3" xfId="4582"/>
    <cellStyle name="强调文字颜色 4 2 5 2" xfId="4583"/>
    <cellStyle name="强调文字颜色 4 2 6" xfId="4584"/>
    <cellStyle name="强调文字颜色 4 2 7" xfId="4585"/>
    <cellStyle name="强调文字颜色 4 3" xfId="4586"/>
    <cellStyle name="强调文字颜色 4 3 2" xfId="4587"/>
    <cellStyle name="强调文字颜色 4 3 2 2" xfId="4588"/>
    <cellStyle name="强调文字颜色 4 3 2 2 2" xfId="4589"/>
    <cellStyle name="强调文字颜色 4 3 2 2 2 2" xfId="4590"/>
    <cellStyle name="强调文字颜色 4 3 2 2 3" xfId="4591"/>
    <cellStyle name="强调文字颜色 4 3 2 3" xfId="4592"/>
    <cellStyle name="强调文字颜色 4 3 2 3 2" xfId="4593"/>
    <cellStyle name="强调文字颜色 4 3 2 4" xfId="4594"/>
    <cellStyle name="强调文字颜色 4 3 3" xfId="4595"/>
    <cellStyle name="强调文字颜色 4 3 3 2" xfId="4596"/>
    <cellStyle name="强调文字颜色 4 3 3 2 2" xfId="4597"/>
    <cellStyle name="强调文字颜色 4 3 3 3" xfId="4598"/>
    <cellStyle name="强调文字颜色 4 3 4" xfId="4599"/>
    <cellStyle name="强调文字颜色 4 3 4 2" xfId="4600"/>
    <cellStyle name="强调文字颜色 4 4" xfId="4601"/>
    <cellStyle name="强调文字颜色 4 4 2" xfId="4602"/>
    <cellStyle name="强调文字颜色 4 4 2 2" xfId="4603"/>
    <cellStyle name="强调文字颜色 4 4 2 2 2" xfId="4604"/>
    <cellStyle name="强调文字颜色 4 4 2 3" xfId="4605"/>
    <cellStyle name="强调文字颜色 4 4 3" xfId="4606"/>
    <cellStyle name="强调文字颜色 4 4 3 2" xfId="4607"/>
    <cellStyle name="强调文字颜色 4 4 4" xfId="4608"/>
    <cellStyle name="强调文字颜色 4 5" xfId="4609"/>
    <cellStyle name="强调文字颜色 4 5 2" xfId="4610"/>
    <cellStyle name="强调文字颜色 4 5 2 2" xfId="4611"/>
    <cellStyle name="强调文字颜色 4 5 2 2 2" xfId="4612"/>
    <cellStyle name="强调文字颜色 4 5 2 3" xfId="4613"/>
    <cellStyle name="强调文字颜色 4 5 3" xfId="4614"/>
    <cellStyle name="强调文字颜色 4 5 3 2" xfId="4615"/>
    <cellStyle name="强调文字颜色 4 5 4" xfId="4616"/>
    <cellStyle name="强调文字颜色 4 6" xfId="4617"/>
    <cellStyle name="强调文字颜色 4 6 2" xfId="4618"/>
    <cellStyle name="强调文字颜色 4 6 2 2" xfId="4619"/>
    <cellStyle name="强调文字颜色 4 6 3" xfId="4620"/>
    <cellStyle name="强调文字颜色 4 7" xfId="4621"/>
    <cellStyle name="强调文字颜色 4 7 2" xfId="4622"/>
    <cellStyle name="强调文字颜色 4 8" xfId="4623"/>
    <cellStyle name="强调文字颜色 4 9" xfId="4624"/>
    <cellStyle name="强调文字颜色 5 2 2" xfId="4625"/>
    <cellStyle name="强调文字颜色 5 2 2 2" xfId="4626"/>
    <cellStyle name="强调文字颜色 5 2 2 2 2" xfId="4627"/>
    <cellStyle name="强调文字颜色 5 2 2 2 2 2" xfId="4628"/>
    <cellStyle name="强调文字颜色 5 2 2 2 3" xfId="4629"/>
    <cellStyle name="强调文字颜色 5 2 2 3" xfId="4630"/>
    <cellStyle name="强调文字颜色 5 2 2 3 2" xfId="4631"/>
    <cellStyle name="强调文字颜色 5 2 2 4" xfId="4632"/>
    <cellStyle name="强调文字颜色 5 2 3 2" xfId="4633"/>
    <cellStyle name="强调文字颜色 5 2 3 2 2" xfId="4634"/>
    <cellStyle name="强调文字颜色 5 2 3 2 2 2" xfId="4635"/>
    <cellStyle name="强调文字颜色 5 2 3 2 3" xfId="4636"/>
    <cellStyle name="强调文字颜色 5 2 3 3" xfId="4637"/>
    <cellStyle name="强调文字颜色 5 2 3 3 2" xfId="4638"/>
    <cellStyle name="强调文字颜色 5 2 3 4" xfId="4639"/>
    <cellStyle name="强调文字颜色 5 2 3 5" xfId="4640"/>
    <cellStyle name="强调文字颜色 5 2 4" xfId="4641"/>
    <cellStyle name="强调文字颜色 5 2 4 2" xfId="4642"/>
    <cellStyle name="强调文字颜色 5 2 4 2 2" xfId="4643"/>
    <cellStyle name="强调文字颜色 5 2 4 3" xfId="4644"/>
    <cellStyle name="输出 6 2 2" xfId="4645"/>
    <cellStyle name="强调文字颜色 5 2 5 2" xfId="4646"/>
    <cellStyle name="输出 6 3" xfId="4647"/>
    <cellStyle name="强调文字颜色 5 2 6" xfId="4648"/>
    <cellStyle name="强调文字颜色 5 2 7" xfId="4649"/>
    <cellStyle name="强调文字颜色 5 3" xfId="4650"/>
    <cellStyle name="强调文字颜色 5 3 2" xfId="4651"/>
    <cellStyle name="强调文字颜色 5 3 2 2" xfId="4652"/>
    <cellStyle name="强调文字颜色 5 3 2 2 2" xfId="4653"/>
    <cellStyle name="强调文字颜色 5 3 2 2 2 2" xfId="4654"/>
    <cellStyle name="强调文字颜色 5 3 2 2 3" xfId="4655"/>
    <cellStyle name="强调文字颜色 5 3 2 3" xfId="4656"/>
    <cellStyle name="强调文字颜色 5 3 2 4" xfId="4657"/>
    <cellStyle name="强调文字颜色 5 3 3" xfId="4658"/>
    <cellStyle name="强调文字颜色 5 3 3 2" xfId="4659"/>
    <cellStyle name="强调文字颜色 5 3 3 2 2" xfId="4660"/>
    <cellStyle name="强调文字颜色 5 3 3 3" xfId="4661"/>
    <cellStyle name="强调文字颜色 5 3 4" xfId="4662"/>
    <cellStyle name="强调文字颜色 5 3 4 2" xfId="4663"/>
    <cellStyle name="强调文字颜色 5 4" xfId="4664"/>
    <cellStyle name="强调文字颜色 5 4 2" xfId="4665"/>
    <cellStyle name="强调文字颜色 5 4 2 2" xfId="4666"/>
    <cellStyle name="强调文字颜色 5 4 2 2 2" xfId="4667"/>
    <cellStyle name="强调文字颜色 5 4 2 3" xfId="4668"/>
    <cellStyle name="强调文字颜色 5 4 3" xfId="4669"/>
    <cellStyle name="强调文字颜色 5 4 3 2" xfId="4670"/>
    <cellStyle name="强调文字颜色 5 4 4" xfId="4671"/>
    <cellStyle name="强调文字颜色 5 5" xfId="4672"/>
    <cellStyle name="强调文字颜色 5 5 2 2" xfId="4673"/>
    <cellStyle name="强调文字颜色 5 5 2 2 2" xfId="4674"/>
    <cellStyle name="强调文字颜色 5 5 2 3" xfId="4675"/>
    <cellStyle name="强调文字颜色 5 5 3" xfId="4676"/>
    <cellStyle name="强调文字颜色 5 5 3 2" xfId="4677"/>
    <cellStyle name="强调文字颜色 5 5 4" xfId="4678"/>
    <cellStyle name="强调文字颜色 5 6" xfId="4679"/>
    <cellStyle name="强调文字颜色 5 6 2" xfId="4680"/>
    <cellStyle name="强调文字颜色 5 6 2 2" xfId="4681"/>
    <cellStyle name="强调文字颜色 5 6 3" xfId="4682"/>
    <cellStyle name="强调文字颜色 5 7 2" xfId="4683"/>
    <cellStyle name="强调文字颜色 5 8" xfId="4684"/>
    <cellStyle name="强调文字颜色 5 9" xfId="4685"/>
    <cellStyle name="强调文字颜色 6 2" xfId="4686"/>
    <cellStyle name="强调文字颜色 6 2 2" xfId="4687"/>
    <cellStyle name="强调文字颜色 6 2 2 2" xfId="4688"/>
    <cellStyle name="强调文字颜色 6 2 2 2 2" xfId="4689"/>
    <cellStyle name="强调文字颜色 6 2 2 2 2 2" xfId="4690"/>
    <cellStyle name="强调文字颜色 6 2 2 2 3" xfId="4691"/>
    <cellStyle name="强调文字颜色 6 2 2 3" xfId="4692"/>
    <cellStyle name="强调文字颜色 6 2 2 3 2" xfId="4693"/>
    <cellStyle name="强调文字颜色 6 2 2 4" xfId="4694"/>
    <cellStyle name="强调文字颜色 6 2 3" xfId="4695"/>
    <cellStyle name="强调文字颜色 6 2 3 2" xfId="4696"/>
    <cellStyle name="强调文字颜色 6 2 3 2 2" xfId="4697"/>
    <cellStyle name="强调文字颜色 6 2 3 2 2 2" xfId="4698"/>
    <cellStyle name="强调文字颜色 6 2 3 2 3" xfId="4699"/>
    <cellStyle name="强调文字颜色 6 2 3 3" xfId="4700"/>
    <cellStyle name="强调文字颜色 6 2 3 3 2" xfId="4701"/>
    <cellStyle name="强调文字颜色 6 2 3 4" xfId="4702"/>
    <cellStyle name="强调文字颜色 6 2 3 5" xfId="4703"/>
    <cellStyle name="强调文字颜色 6 2 4" xfId="4704"/>
    <cellStyle name="强调文字颜色 6 2 4 2" xfId="4705"/>
    <cellStyle name="强调文字颜色 6 2 4 2 2" xfId="4706"/>
    <cellStyle name="强调文字颜色 6 2 4 3" xfId="4707"/>
    <cellStyle name="强调文字颜色 6 2 5 2" xfId="4708"/>
    <cellStyle name="强调文字颜色 6 2 6" xfId="4709"/>
    <cellStyle name="强调文字颜色 6 2 7" xfId="4710"/>
    <cellStyle name="强调文字颜色 6 3" xfId="4711"/>
    <cellStyle name="强调文字颜色 6 3 2" xfId="4712"/>
    <cellStyle name="强调文字颜色 6 3 2 2" xfId="4713"/>
    <cellStyle name="强调文字颜色 6 3 2 2 2" xfId="4714"/>
    <cellStyle name="强调文字颜色 6 3 2 2 2 2" xfId="4715"/>
    <cellStyle name="强调文字颜色 6 3 2 2 3" xfId="4716"/>
    <cellStyle name="强调文字颜色 6 3 2 3" xfId="4717"/>
    <cellStyle name="强调文字颜色 6 3 2 3 2" xfId="4718"/>
    <cellStyle name="强调文字颜色 6 3 2 4" xfId="4719"/>
    <cellStyle name="强调文字颜色 6 3 3" xfId="4720"/>
    <cellStyle name="强调文字颜色 6 3 3 2" xfId="4721"/>
    <cellStyle name="强调文字颜色 6 3 3 2 2" xfId="4722"/>
    <cellStyle name="强调文字颜色 6 3 3 3" xfId="4723"/>
    <cellStyle name="强调文字颜色 6 3 4" xfId="4724"/>
    <cellStyle name="强调文字颜色 6 3 4 2" xfId="4725"/>
    <cellStyle name="强调文字颜色 6 4" xfId="4726"/>
    <cellStyle name="强调文字颜色 6 4 2" xfId="4727"/>
    <cellStyle name="强调文字颜色 6 4 2 2" xfId="4728"/>
    <cellStyle name="强调文字颜色 6 4 2 2 2" xfId="4729"/>
    <cellStyle name="强调文字颜色 6 4 2 3" xfId="4730"/>
    <cellStyle name="强调文字颜色 6 4 3" xfId="4731"/>
    <cellStyle name="强调文字颜色 6 4 3 2" xfId="4732"/>
    <cellStyle name="强调文字颜色 6 4 4" xfId="4733"/>
    <cellStyle name="强调文字颜色 6 5" xfId="4734"/>
    <cellStyle name="强调文字颜色 6 5 2" xfId="4735"/>
    <cellStyle name="强调文字颜色 6 5 2 2" xfId="4736"/>
    <cellStyle name="强调文字颜色 6 5 2 2 2" xfId="4737"/>
    <cellStyle name="强调文字颜色 6 5 2 3" xfId="4738"/>
    <cellStyle name="强调文字颜色 6 5 3" xfId="4739"/>
    <cellStyle name="强调文字颜色 6 5 3 2" xfId="4740"/>
    <cellStyle name="强调文字颜色 6 5 4" xfId="4741"/>
    <cellStyle name="强调文字颜色 6 6" xfId="4742"/>
    <cellStyle name="强调文字颜色 6 6 2" xfId="4743"/>
    <cellStyle name="强调文字颜色 6 6 2 2" xfId="4744"/>
    <cellStyle name="强调文字颜色 6 6 3" xfId="4745"/>
    <cellStyle name="强调文字颜色 6 7" xfId="4746"/>
    <cellStyle name="强调文字颜色 6 7 2" xfId="4747"/>
    <cellStyle name="强调文字颜色 6 8" xfId="4748"/>
    <cellStyle name="强调文字颜色 6 9" xfId="4749"/>
    <cellStyle name="适中 2" xfId="4750"/>
    <cellStyle name="适中 2 2" xfId="4751"/>
    <cellStyle name="适中 2 2 2" xfId="4752"/>
    <cellStyle name="适中 2 2 2 2" xfId="4753"/>
    <cellStyle name="适中 2 2 2 2 2" xfId="4754"/>
    <cellStyle name="适中 2 2 2 3" xfId="4755"/>
    <cellStyle name="适中 2 2 3" xfId="4756"/>
    <cellStyle name="适中 2 2 3 2" xfId="4757"/>
    <cellStyle name="适中 2 2 4" xfId="4758"/>
    <cellStyle name="适中 2 3" xfId="4759"/>
    <cellStyle name="适中 2 3 2" xfId="4760"/>
    <cellStyle name="适中 2 3 2 2" xfId="4761"/>
    <cellStyle name="适中 2 3 3" xfId="4762"/>
    <cellStyle name="适中 2 4" xfId="4763"/>
    <cellStyle name="适中 2 4 2" xfId="4764"/>
    <cellStyle name="适中 2 5" xfId="4765"/>
    <cellStyle name="适中 3" xfId="4766"/>
    <cellStyle name="适中 3 2" xfId="4767"/>
    <cellStyle name="适中 3 2 2" xfId="4768"/>
    <cellStyle name="适中 3 2 2 3" xfId="4769"/>
    <cellStyle name="适中 3 2 3" xfId="4770"/>
    <cellStyle name="适中 3 2 3 2" xfId="4771"/>
    <cellStyle name="适中 3 2 4" xfId="4772"/>
    <cellStyle name="适中 3 3" xfId="4773"/>
    <cellStyle name="适中 3 3 2" xfId="4774"/>
    <cellStyle name="适中 3 3 2 2" xfId="4775"/>
    <cellStyle name="适中 3 3 3" xfId="4776"/>
    <cellStyle name="适中 3 4" xfId="4777"/>
    <cellStyle name="适中 3 4 2" xfId="4778"/>
    <cellStyle name="适中 3 5" xfId="4779"/>
    <cellStyle name="适中 4" xfId="4780"/>
    <cellStyle name="适中 4 2" xfId="4781"/>
    <cellStyle name="适中 4 2 2" xfId="4782"/>
    <cellStyle name="适中 4 2 2 2" xfId="4783"/>
    <cellStyle name="适中 4 2 3" xfId="4784"/>
    <cellStyle name="适中 4 3" xfId="4785"/>
    <cellStyle name="适中 4 3 2" xfId="4786"/>
    <cellStyle name="适中 4 4" xfId="4787"/>
    <cellStyle name="适中 5" xfId="4788"/>
    <cellStyle name="适中 5 2" xfId="4789"/>
    <cellStyle name="适中 5 2 2" xfId="4790"/>
    <cellStyle name="适中 5 2 2 2" xfId="4791"/>
    <cellStyle name="适中 5 2 3" xfId="4792"/>
    <cellStyle name="适中 5 3" xfId="4793"/>
    <cellStyle name="适中 5 3 2" xfId="4794"/>
    <cellStyle name="适中 5 4" xfId="4795"/>
    <cellStyle name="适中 6 2" xfId="4796"/>
    <cellStyle name="适中 6 2 2" xfId="4797"/>
    <cellStyle name="适中 6 3" xfId="4798"/>
    <cellStyle name="适中 7" xfId="4799"/>
    <cellStyle name="适中 7 2" xfId="4800"/>
    <cellStyle name="适中 8" xfId="4801"/>
    <cellStyle name="输出 2" xfId="4802"/>
    <cellStyle name="输出 2 2" xfId="4803"/>
    <cellStyle name="输出 2 2 2" xfId="4804"/>
    <cellStyle name="输出 2 2 2 2" xfId="4805"/>
    <cellStyle name="输出 2 2 2 3" xfId="4806"/>
    <cellStyle name="输出 2 2 3" xfId="4807"/>
    <cellStyle name="输出 2 2 3 2" xfId="4808"/>
    <cellStyle name="输出 2 2 4" xfId="4809"/>
    <cellStyle name="输出 2 3" xfId="4810"/>
    <cellStyle name="输出 2 3 2" xfId="4811"/>
    <cellStyle name="输出 2 3 2 2" xfId="4812"/>
    <cellStyle name="输出 2 3 2 2 2" xfId="4813"/>
    <cellStyle name="输出 2 3 3" xfId="4814"/>
    <cellStyle name="输出 2 3 3 2" xfId="4815"/>
    <cellStyle name="输出 2 4" xfId="4816"/>
    <cellStyle name="输出 2 4 2" xfId="4817"/>
    <cellStyle name="输出 2 4 2 2" xfId="4818"/>
    <cellStyle name="输出 2 4 3" xfId="4819"/>
    <cellStyle name="输出 2 5" xfId="4820"/>
    <cellStyle name="输出 2 5 2" xfId="4821"/>
    <cellStyle name="输出 2 6" xfId="4822"/>
    <cellStyle name="输出 2 7" xfId="4823"/>
    <cellStyle name="输出 3" xfId="4824"/>
    <cellStyle name="输出 3 2" xfId="4825"/>
    <cellStyle name="输出 3 2 2" xfId="4826"/>
    <cellStyle name="输出 3 2 2 2" xfId="4827"/>
    <cellStyle name="输出 3 2 2 2 2" xfId="4828"/>
    <cellStyle name="输出 3 2 3" xfId="4829"/>
    <cellStyle name="输出 3 2 3 2" xfId="4830"/>
    <cellStyle name="输出 3 2 4" xfId="4831"/>
    <cellStyle name="输出 3 3" xfId="4832"/>
    <cellStyle name="输出 3 3 2" xfId="4833"/>
    <cellStyle name="输出 3 3 2 2" xfId="4834"/>
    <cellStyle name="输出 3 3 3" xfId="4835"/>
    <cellStyle name="输出 3 4" xfId="4836"/>
    <cellStyle name="输出 3 4 2" xfId="4837"/>
    <cellStyle name="输出 3 5" xfId="4838"/>
    <cellStyle name="输出 4" xfId="4839"/>
    <cellStyle name="输出 4 2" xfId="4840"/>
    <cellStyle name="输出 4 2 2" xfId="4841"/>
    <cellStyle name="输出 4 2 2 2" xfId="4842"/>
    <cellStyle name="输出 4 2 3" xfId="4843"/>
    <cellStyle name="输出 4 3" xfId="4844"/>
    <cellStyle name="输出 4 3 2" xfId="4845"/>
    <cellStyle name="输出 4 4" xfId="4846"/>
    <cellStyle name="输出 5" xfId="4847"/>
    <cellStyle name="输出 5 2" xfId="4848"/>
    <cellStyle name="输出 5 2 2" xfId="4849"/>
    <cellStyle name="输出 5 2 2 2" xfId="4850"/>
    <cellStyle name="输出 5 2 3" xfId="4851"/>
    <cellStyle name="输出 5 3" xfId="4852"/>
    <cellStyle name="输出 5 3 2" xfId="4853"/>
    <cellStyle name="输出 5 4" xfId="4854"/>
    <cellStyle name="输入 2 2 2" xfId="4855"/>
    <cellStyle name="输入 2 2 2 2" xfId="4856"/>
    <cellStyle name="输入 2 2 2 2 2" xfId="4857"/>
    <cellStyle name="输入 2 2 3" xfId="4858"/>
    <cellStyle name="输入 2 2 3 2" xfId="4859"/>
    <cellStyle name="输入 2 2 4" xfId="4860"/>
    <cellStyle name="输入 2 3" xfId="4861"/>
    <cellStyle name="输入 2 3 2" xfId="4862"/>
    <cellStyle name="输入 2 3 2 2" xfId="4863"/>
    <cellStyle name="输入 2 3 3" xfId="4864"/>
    <cellStyle name="输入 2 4" xfId="4865"/>
    <cellStyle name="输入 2 4 2" xfId="4866"/>
    <cellStyle name="输入 3 2" xfId="4867"/>
    <cellStyle name="输入 3 2 2" xfId="4868"/>
    <cellStyle name="输入 3 2 2 2" xfId="4869"/>
    <cellStyle name="输入 3 2 2 2 2" xfId="4870"/>
    <cellStyle name="输入 3 2 2 3" xfId="4871"/>
    <cellStyle name="输入 3 2 3" xfId="4872"/>
    <cellStyle name="输入 3 2 3 2" xfId="4873"/>
    <cellStyle name="输入 3 2 4" xfId="4874"/>
    <cellStyle name="输入 3 3" xfId="4875"/>
    <cellStyle name="输入 3 3 2 2" xfId="4876"/>
    <cellStyle name="输入 3 3 3" xfId="4877"/>
    <cellStyle name="输入 3 4" xfId="4878"/>
    <cellStyle name="输入 3 4 2" xfId="4879"/>
    <cellStyle name="输入 4" xfId="4880"/>
    <cellStyle name="输入 4 2" xfId="4881"/>
    <cellStyle name="输入 4 2 2" xfId="4882"/>
    <cellStyle name="输入 4 2 2 2" xfId="4883"/>
    <cellStyle name="输入 4 2 3" xfId="4884"/>
    <cellStyle name="输入 4 3" xfId="4885"/>
    <cellStyle name="输入 4 3 2" xfId="4886"/>
    <cellStyle name="输入 4 4" xfId="4887"/>
    <cellStyle name="输入 5" xfId="4888"/>
    <cellStyle name="输入 5 2" xfId="4889"/>
    <cellStyle name="输入 6 3" xfId="4890"/>
    <cellStyle name="输入 5 2 2" xfId="4891"/>
    <cellStyle name="输入 5 2 2 2" xfId="4892"/>
    <cellStyle name="输入 5 2 3" xfId="4893"/>
    <cellStyle name="输入 5 3" xfId="4894"/>
    <cellStyle name="注释 4" xfId="4895"/>
    <cellStyle name="输入 5 3 2" xfId="4896"/>
    <cellStyle name="输入 5 4" xfId="4897"/>
    <cellStyle name="输入 6" xfId="4898"/>
    <cellStyle name="输入 6 2" xfId="4899"/>
    <cellStyle name="输入 6 2 2" xfId="4900"/>
    <cellStyle name="输入 7" xfId="4901"/>
    <cellStyle name="注释 3" xfId="4902"/>
    <cellStyle name="输入 7 2" xfId="4903"/>
    <cellStyle name="输入 8" xfId="4904"/>
    <cellStyle name="数字" xfId="4905"/>
    <cellStyle name="数字 2" xfId="4906"/>
    <cellStyle name="数字 2 2" xfId="4907"/>
    <cellStyle name="数字 2 2 2" xfId="4908"/>
    <cellStyle name="数字 2 2 2 2" xfId="4909"/>
    <cellStyle name="数字 2 2 3" xfId="4910"/>
    <cellStyle name="数字 2 3" xfId="4911"/>
    <cellStyle name="数字 2 3 2" xfId="4912"/>
    <cellStyle name="数字 2 4" xfId="4913"/>
    <cellStyle name="数字 3" xfId="4914"/>
    <cellStyle name="数字 3 2" xfId="4915"/>
    <cellStyle name="数字 3 2 2" xfId="4916"/>
    <cellStyle name="数字 3 3" xfId="4917"/>
    <cellStyle name="数字 4" xfId="4918"/>
    <cellStyle name="数字 4 2" xfId="4919"/>
    <cellStyle name="数字 5" xfId="4920"/>
    <cellStyle name="未定义" xfId="4921"/>
    <cellStyle name="未定义 2" xfId="4922"/>
    <cellStyle name="小数 2" xfId="4923"/>
    <cellStyle name="小数 2 2" xfId="4924"/>
    <cellStyle name="小数 2 2 2" xfId="4925"/>
    <cellStyle name="小数 2 2 2 2" xfId="4926"/>
    <cellStyle name="小数 2 2 3" xfId="4927"/>
    <cellStyle name="小数 2 3" xfId="4928"/>
    <cellStyle name="小数 2 3 2" xfId="4929"/>
    <cellStyle name="小数 2 4" xfId="4930"/>
    <cellStyle name="小数 3" xfId="4931"/>
    <cellStyle name="小数 3 2" xfId="4932"/>
    <cellStyle name="小数 3 2 2" xfId="4933"/>
    <cellStyle name="小数 3 3" xfId="4934"/>
    <cellStyle name="样式 1 2" xfId="4935"/>
    <cellStyle name="着色 1" xfId="4936"/>
    <cellStyle name="着色 1 2" xfId="4937"/>
    <cellStyle name="着色 2" xfId="4938"/>
    <cellStyle name="着色 2 2" xfId="4939"/>
    <cellStyle name="着色 3" xfId="4940"/>
    <cellStyle name="着色 3 2" xfId="4941"/>
    <cellStyle name="着色 4" xfId="4942"/>
    <cellStyle name="着色 4 2" xfId="4943"/>
    <cellStyle name="着色 5" xfId="4944"/>
    <cellStyle name="着色 5 2" xfId="4945"/>
    <cellStyle name="着色 6" xfId="4946"/>
    <cellStyle name="着色 6 2" xfId="4947"/>
    <cellStyle name="寘嬫愗傝 [0.00]_Region Orders (2)" xfId="4948"/>
    <cellStyle name="注释 10" xfId="4949"/>
    <cellStyle name="注释 2" xfId="4950"/>
    <cellStyle name="注释 2 2" xfId="4951"/>
    <cellStyle name="注释 2 2 2" xfId="4952"/>
    <cellStyle name="注释 2 2 2 2" xfId="4953"/>
    <cellStyle name="注释 2 2 2 2 2" xfId="4954"/>
    <cellStyle name="注释 2 2 2 3" xfId="4955"/>
    <cellStyle name="注释 2 2 3" xfId="4956"/>
    <cellStyle name="注释 2 2 3 2" xfId="4957"/>
    <cellStyle name="注释 2 2 3 3" xfId="4958"/>
    <cellStyle name="注释 2 2 4" xfId="4959"/>
    <cellStyle name="注释 2 2 5" xfId="4960"/>
    <cellStyle name="注释 2 3" xfId="4961"/>
    <cellStyle name="注释 2 3 2" xfId="4962"/>
    <cellStyle name="注释 2 3 2 2" xfId="4963"/>
    <cellStyle name="注释 2 3 3" xfId="4964"/>
    <cellStyle name="注释 2 3 4" xfId="4965"/>
    <cellStyle name="注释 2 4" xfId="4966"/>
    <cellStyle name="注释 2 4 2" xfId="4967"/>
    <cellStyle name="注释 2 5" xfId="4968"/>
    <cellStyle name="注释 3 2" xfId="4969"/>
    <cellStyle name="注释 3 2 2" xfId="4970"/>
    <cellStyle name="注释 3 2 2 2" xfId="4971"/>
    <cellStyle name="注释 3 2 2 2 2" xfId="4972"/>
    <cellStyle name="注释 3 2 2 3" xfId="4973"/>
    <cellStyle name="注释 3 2 3" xfId="4974"/>
    <cellStyle name="注释 3 2 3 2" xfId="4975"/>
    <cellStyle name="注释 3 2 4" xfId="4976"/>
    <cellStyle name="注释 3 3" xfId="4977"/>
    <cellStyle name="注释 3 3 2" xfId="4978"/>
    <cellStyle name="注释 3 3 2 2" xfId="4979"/>
    <cellStyle name="注释 3 3 3" xfId="4980"/>
    <cellStyle name="注释 3 4" xfId="4981"/>
    <cellStyle name="注释 3 4 2" xfId="4982"/>
    <cellStyle name="注释 3 5" xfId="4983"/>
    <cellStyle name="注释 4 2" xfId="4984"/>
    <cellStyle name="注释 4 2 2" xfId="4985"/>
    <cellStyle name="注释 4 2 2 2" xfId="4986"/>
    <cellStyle name="注释 4 2 3" xfId="4987"/>
    <cellStyle name="注释 4 3" xfId="4988"/>
    <cellStyle name="注释 4 3 2" xfId="4989"/>
    <cellStyle name="注释 4 4" xfId="4990"/>
    <cellStyle name="注释 5" xfId="4991"/>
    <cellStyle name="注释 5 2" xfId="4992"/>
    <cellStyle name="注释 5 2 2" xfId="4993"/>
    <cellStyle name="注释 5 2 2 2" xfId="4994"/>
    <cellStyle name="注释 5 2 3" xfId="4995"/>
    <cellStyle name="注释 5 3" xfId="4996"/>
    <cellStyle name="注释 5 3 2" xfId="4997"/>
    <cellStyle name="注释 5 4" xfId="4998"/>
    <cellStyle name="注释 6 2" xfId="4999"/>
    <cellStyle name="注释 6 2 2" xfId="5000"/>
    <cellStyle name="注释 6 3" xfId="5001"/>
    <cellStyle name="注释 7" xfId="5002"/>
    <cellStyle name="注释 7 2" xfId="5003"/>
    <cellStyle name="注释 8" xfId="5004"/>
    <cellStyle name="注释 9" xfId="5005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5.xml"/><Relationship Id="rId27" Type="http://schemas.openxmlformats.org/officeDocument/2006/relationships/externalLink" Target="externalLinks/externalLink4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KKKKKKKK"/>
      <sheetName val="G.1R-Shou COP Gf"/>
      <sheetName val="P1012001"/>
      <sheetName val="国家"/>
      <sheetName val="_x005f_x005f_x005f_x0000__x005f_x005f_x005f_x0000__x005"/>
      <sheetName val="分县数据"/>
      <sheetName val="_x005f_x005f_x005f_x005f_x005f_x005f_x005f_x0000__x005f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5f_x005f_x005f_"/>
      <sheetName val="_x005f_x0000__x005f_x0000__x005f_x0000__x005f_x0000__x0"/>
      <sheetName val="_x005f_x0000__x005f_x0000__x005"/>
      <sheetName val=""/>
      <sheetName val="_x0000__x0000__x0000__x0000__x0"/>
      <sheetName val="_x0000__x0000__x005"/>
      <sheetName val="_x005f_x005f_x005f_x0000__x005f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3"/>
  <sheetViews>
    <sheetView tabSelected="1" zoomScale="90" zoomScaleNormal="90" topLeftCell="A25" workbookViewId="0">
      <selection activeCell="A27" sqref="A27:C49"/>
    </sheetView>
  </sheetViews>
  <sheetFormatPr defaultColWidth="9" defaultRowHeight="14.25"/>
  <cols>
    <col min="1" max="1" width="5.625" style="319" customWidth="1"/>
    <col min="2" max="2" width="62" style="320" customWidth="1"/>
    <col min="3" max="3" width="14.25" style="319" customWidth="1"/>
    <col min="4" max="8" width="9" style="320"/>
    <col min="9" max="9" width="58.625" style="320" customWidth="1"/>
    <col min="10" max="16384" width="9" style="320"/>
  </cols>
  <sheetData>
    <row r="1" spans="1:1">
      <c r="A1" s="319" t="s">
        <v>0</v>
      </c>
    </row>
    <row r="2" s="317" customFormat="1" ht="22.5" spans="1:3">
      <c r="A2" s="321" t="s">
        <v>1</v>
      </c>
      <c r="B2" s="321"/>
      <c r="C2" s="321"/>
    </row>
    <row r="3" spans="1:2">
      <c r="A3" s="322"/>
      <c r="B3" s="322"/>
    </row>
    <row r="4" ht="25.15" customHeight="1" spans="1:3">
      <c r="A4" s="323" t="s">
        <v>2</v>
      </c>
      <c r="B4" s="323"/>
      <c r="C4" s="324" t="s">
        <v>3</v>
      </c>
    </row>
    <row r="5" s="318" customFormat="1" ht="25.15" customHeight="1" spans="1:3">
      <c r="A5" s="325" t="s">
        <v>4</v>
      </c>
      <c r="B5" s="326" t="s">
        <v>5</v>
      </c>
      <c r="C5" s="327" t="s">
        <v>6</v>
      </c>
    </row>
    <row r="6" s="318" customFormat="1" ht="25.15" customHeight="1" spans="1:3">
      <c r="A6" s="325" t="s">
        <v>7</v>
      </c>
      <c r="B6" s="326" t="s">
        <v>8</v>
      </c>
      <c r="C6" s="327" t="s">
        <v>6</v>
      </c>
    </row>
    <row r="7" s="318" customFormat="1" ht="25.15" customHeight="1" spans="1:3">
      <c r="A7" s="325" t="s">
        <v>9</v>
      </c>
      <c r="B7" s="326" t="s">
        <v>10</v>
      </c>
      <c r="C7" s="327" t="s">
        <v>11</v>
      </c>
    </row>
    <row r="8" s="318" customFormat="1" ht="25.15" customHeight="1" spans="1:3">
      <c r="A8" s="325" t="s">
        <v>12</v>
      </c>
      <c r="B8" s="326" t="s">
        <v>13</v>
      </c>
      <c r="C8" s="327" t="s">
        <v>6</v>
      </c>
    </row>
    <row r="9" s="318" customFormat="1" ht="25.15" customHeight="1" spans="1:3">
      <c r="A9" s="325" t="s">
        <v>14</v>
      </c>
      <c r="B9" s="326" t="s">
        <v>15</v>
      </c>
      <c r="C9" s="327" t="s">
        <v>6</v>
      </c>
    </row>
    <row r="10" s="318" customFormat="1" ht="25.15" customHeight="1" spans="1:3">
      <c r="A10" s="325" t="s">
        <v>16</v>
      </c>
      <c r="B10" s="326" t="s">
        <v>17</v>
      </c>
      <c r="C10" s="327" t="s">
        <v>6</v>
      </c>
    </row>
    <row r="11" s="318" customFormat="1" ht="25.15" customHeight="1" spans="1:3">
      <c r="A11" s="325" t="s">
        <v>18</v>
      </c>
      <c r="B11" s="326" t="s">
        <v>19</v>
      </c>
      <c r="C11" s="327" t="s">
        <v>6</v>
      </c>
    </row>
    <row r="12" s="318" customFormat="1" ht="25.15" customHeight="1" spans="1:3">
      <c r="A12" s="325" t="s">
        <v>20</v>
      </c>
      <c r="B12" s="326" t="s">
        <v>21</v>
      </c>
      <c r="C12" s="327" t="s">
        <v>6</v>
      </c>
    </row>
    <row r="13" s="318" customFormat="1" ht="25.15" customHeight="1" spans="1:3">
      <c r="A13" s="325" t="s">
        <v>22</v>
      </c>
      <c r="B13" s="326" t="s">
        <v>23</v>
      </c>
      <c r="C13" s="327" t="s">
        <v>11</v>
      </c>
    </row>
    <row r="14" s="318" customFormat="1" ht="25.15" customHeight="1" spans="1:3">
      <c r="A14" s="325" t="s">
        <v>24</v>
      </c>
      <c r="B14" s="326" t="s">
        <v>25</v>
      </c>
      <c r="C14" s="327" t="s">
        <v>11</v>
      </c>
    </row>
    <row r="15" s="318" customFormat="1" ht="25.15" customHeight="1" spans="1:3">
      <c r="A15" s="325" t="s">
        <v>26</v>
      </c>
      <c r="B15" s="326" t="s">
        <v>27</v>
      </c>
      <c r="C15" s="327" t="s">
        <v>6</v>
      </c>
    </row>
    <row r="16" s="318" customFormat="1" ht="25.15" customHeight="1" spans="1:3">
      <c r="A16" s="325" t="s">
        <v>28</v>
      </c>
      <c r="B16" s="326" t="s">
        <v>29</v>
      </c>
      <c r="C16" s="327" t="s">
        <v>6</v>
      </c>
    </row>
    <row r="17" s="318" customFormat="1" ht="25.15" customHeight="1" spans="1:3">
      <c r="A17" s="325" t="s">
        <v>30</v>
      </c>
      <c r="B17" s="326" t="s">
        <v>31</v>
      </c>
      <c r="C17" s="327" t="s">
        <v>6</v>
      </c>
    </row>
    <row r="18" s="318" customFormat="1" ht="25.15" customHeight="1" spans="1:3">
      <c r="A18" s="325" t="s">
        <v>32</v>
      </c>
      <c r="B18" s="326" t="s">
        <v>33</v>
      </c>
      <c r="C18" s="327" t="s">
        <v>11</v>
      </c>
    </row>
    <row r="19" s="318" customFormat="1" ht="25.15" customHeight="1" spans="1:3">
      <c r="A19" s="325" t="s">
        <v>34</v>
      </c>
      <c r="B19" s="326" t="s">
        <v>35</v>
      </c>
      <c r="C19" s="327" t="s">
        <v>11</v>
      </c>
    </row>
    <row r="20" s="318" customFormat="1" ht="25.15" customHeight="1" spans="1:3">
      <c r="A20" s="325" t="s">
        <v>36</v>
      </c>
      <c r="B20" s="326" t="s">
        <v>37</v>
      </c>
      <c r="C20" s="327" t="s">
        <v>6</v>
      </c>
    </row>
    <row r="21" s="318" customFormat="1" ht="25.15" customHeight="1" spans="1:3">
      <c r="A21" s="325" t="s">
        <v>38</v>
      </c>
      <c r="B21" s="326" t="s">
        <v>39</v>
      </c>
      <c r="C21" s="327" t="s">
        <v>6</v>
      </c>
    </row>
    <row r="22" s="318" customFormat="1" ht="25.15" customHeight="1" spans="1:3">
      <c r="A22" s="325" t="s">
        <v>40</v>
      </c>
      <c r="B22" s="326" t="s">
        <v>41</v>
      </c>
      <c r="C22" s="327" t="s">
        <v>11</v>
      </c>
    </row>
    <row r="23" s="318" customFormat="1" ht="25.15" customHeight="1" spans="1:3">
      <c r="A23" s="325" t="s">
        <v>42</v>
      </c>
      <c r="B23" s="326" t="s">
        <v>43</v>
      </c>
      <c r="C23" s="327" t="s">
        <v>11</v>
      </c>
    </row>
    <row r="24" s="318" customFormat="1" ht="25.15" customHeight="1" spans="1:3">
      <c r="A24" s="325" t="s">
        <v>44</v>
      </c>
      <c r="B24" s="326" t="s">
        <v>45</v>
      </c>
      <c r="C24" s="327" t="s">
        <v>6</v>
      </c>
    </row>
    <row r="25" s="318" customFormat="1" ht="25.15" customHeight="1" spans="1:3">
      <c r="A25" s="325" t="s">
        <v>46</v>
      </c>
      <c r="B25" s="326" t="s">
        <v>47</v>
      </c>
      <c r="C25" s="327" t="s">
        <v>6</v>
      </c>
    </row>
    <row r="26" s="318" customFormat="1" ht="25.15" customHeight="1" spans="1:3">
      <c r="A26" s="325" t="s">
        <v>48</v>
      </c>
      <c r="B26" s="326" t="s">
        <v>49</v>
      </c>
      <c r="C26" s="327" t="s">
        <v>50</v>
      </c>
    </row>
    <row r="27" s="318" customFormat="1" ht="25.15" customHeight="1" spans="1:3">
      <c r="A27" s="323" t="s">
        <v>51</v>
      </c>
      <c r="B27" s="323"/>
      <c r="C27" s="327"/>
    </row>
    <row r="28" ht="25.15" customHeight="1" spans="1:3">
      <c r="A28" s="325" t="s">
        <v>4</v>
      </c>
      <c r="B28" s="326" t="s">
        <v>52</v>
      </c>
      <c r="C28" s="327" t="s">
        <v>6</v>
      </c>
    </row>
    <row r="29" ht="25.15" customHeight="1" spans="1:3">
      <c r="A29" s="325" t="s">
        <v>7</v>
      </c>
      <c r="B29" s="326" t="s">
        <v>53</v>
      </c>
      <c r="C29" s="327" t="s">
        <v>6</v>
      </c>
    </row>
    <row r="30" ht="25.15" customHeight="1" spans="1:3">
      <c r="A30" s="325" t="s">
        <v>9</v>
      </c>
      <c r="B30" s="326" t="s">
        <v>54</v>
      </c>
      <c r="C30" s="327" t="s">
        <v>11</v>
      </c>
    </row>
    <row r="31" ht="25.15" customHeight="1" spans="1:3">
      <c r="A31" s="325" t="s">
        <v>12</v>
      </c>
      <c r="B31" s="326" t="s">
        <v>55</v>
      </c>
      <c r="C31" s="327" t="s">
        <v>6</v>
      </c>
    </row>
    <row r="32" ht="25.15" customHeight="1" spans="1:3">
      <c r="A32" s="325" t="s">
        <v>14</v>
      </c>
      <c r="B32" s="326" t="s">
        <v>56</v>
      </c>
      <c r="C32" s="327" t="s">
        <v>6</v>
      </c>
    </row>
    <row r="33" ht="25.15" customHeight="1" spans="1:3">
      <c r="A33" s="325" t="s">
        <v>16</v>
      </c>
      <c r="B33" s="326" t="s">
        <v>57</v>
      </c>
      <c r="C33" s="327" t="s">
        <v>6</v>
      </c>
    </row>
    <row r="34" ht="25.15" customHeight="1" spans="1:3">
      <c r="A34" s="325" t="s">
        <v>18</v>
      </c>
      <c r="B34" s="326" t="s">
        <v>58</v>
      </c>
      <c r="C34" s="327" t="s">
        <v>6</v>
      </c>
    </row>
    <row r="35" ht="25.15" customHeight="1" spans="1:3">
      <c r="A35" s="325" t="s">
        <v>20</v>
      </c>
      <c r="B35" s="326" t="s">
        <v>59</v>
      </c>
      <c r="C35" s="327" t="s">
        <v>6</v>
      </c>
    </row>
    <row r="36" ht="25.15" customHeight="1" spans="1:3">
      <c r="A36" s="325" t="s">
        <v>22</v>
      </c>
      <c r="B36" s="326" t="s">
        <v>60</v>
      </c>
      <c r="C36" s="327" t="s">
        <v>6</v>
      </c>
    </row>
    <row r="37" ht="25.15" customHeight="1" spans="1:3">
      <c r="A37" s="325" t="s">
        <v>24</v>
      </c>
      <c r="B37" s="326" t="s">
        <v>61</v>
      </c>
      <c r="C37" s="327" t="s">
        <v>11</v>
      </c>
    </row>
    <row r="38" ht="25.15" customHeight="1" spans="1:3">
      <c r="A38" s="325" t="s">
        <v>26</v>
      </c>
      <c r="B38" s="326" t="s">
        <v>62</v>
      </c>
      <c r="C38" s="327" t="s">
        <v>11</v>
      </c>
    </row>
    <row r="39" ht="25.15" customHeight="1" spans="1:3">
      <c r="A39" s="325" t="s">
        <v>28</v>
      </c>
      <c r="B39" s="326" t="s">
        <v>63</v>
      </c>
      <c r="C39" s="327" t="s">
        <v>6</v>
      </c>
    </row>
    <row r="40" ht="25.15" customHeight="1" spans="1:3">
      <c r="A40" s="325" t="s">
        <v>30</v>
      </c>
      <c r="B40" s="326" t="s">
        <v>64</v>
      </c>
      <c r="C40" s="327" t="s">
        <v>6</v>
      </c>
    </row>
    <row r="41" ht="25.15" customHeight="1" spans="1:3">
      <c r="A41" s="325" t="s">
        <v>32</v>
      </c>
      <c r="B41" s="326" t="s">
        <v>65</v>
      </c>
      <c r="C41" s="327" t="s">
        <v>6</v>
      </c>
    </row>
    <row r="42" ht="25.15" customHeight="1" spans="1:3">
      <c r="A42" s="325" t="s">
        <v>34</v>
      </c>
      <c r="B42" s="326" t="s">
        <v>66</v>
      </c>
      <c r="C42" s="327" t="s">
        <v>11</v>
      </c>
    </row>
    <row r="43" ht="25.15" customHeight="1" spans="1:3">
      <c r="A43" s="325" t="s">
        <v>36</v>
      </c>
      <c r="B43" s="326" t="s">
        <v>67</v>
      </c>
      <c r="C43" s="327" t="s">
        <v>11</v>
      </c>
    </row>
    <row r="44" ht="25.15" customHeight="1" spans="1:3">
      <c r="A44" s="325" t="s">
        <v>38</v>
      </c>
      <c r="B44" s="326" t="s">
        <v>68</v>
      </c>
      <c r="C44" s="327" t="s">
        <v>6</v>
      </c>
    </row>
    <row r="45" ht="25.15" customHeight="1" spans="1:3">
      <c r="A45" s="325" t="s">
        <v>40</v>
      </c>
      <c r="B45" s="326" t="s">
        <v>69</v>
      </c>
      <c r="C45" s="327" t="s">
        <v>6</v>
      </c>
    </row>
    <row r="46" ht="25.15" customHeight="1" spans="1:3">
      <c r="A46" s="325" t="s">
        <v>42</v>
      </c>
      <c r="B46" s="326" t="s">
        <v>70</v>
      </c>
      <c r="C46" s="327" t="s">
        <v>11</v>
      </c>
    </row>
    <row r="47" ht="25.15" customHeight="1" spans="1:3">
      <c r="A47" s="325" t="s">
        <v>44</v>
      </c>
      <c r="B47" s="326" t="s">
        <v>71</v>
      </c>
      <c r="C47" s="327" t="s">
        <v>11</v>
      </c>
    </row>
    <row r="48" ht="25.15" customHeight="1" spans="1:3">
      <c r="A48" s="325" t="s">
        <v>46</v>
      </c>
      <c r="B48" s="326" t="s">
        <v>72</v>
      </c>
      <c r="C48" s="327" t="s">
        <v>6</v>
      </c>
    </row>
    <row r="49" ht="25.15" customHeight="1" spans="1:3">
      <c r="A49" s="325" t="s">
        <v>48</v>
      </c>
      <c r="B49" s="326" t="s">
        <v>73</v>
      </c>
      <c r="C49" s="327" t="s">
        <v>6</v>
      </c>
    </row>
    <row r="50" ht="25.15" customHeight="1" spans="1:3">
      <c r="A50" s="323" t="s">
        <v>74</v>
      </c>
      <c r="B50" s="323"/>
      <c r="C50" s="327"/>
    </row>
    <row r="51" ht="25.15" customHeight="1" spans="1:3">
      <c r="A51" s="325" t="s">
        <v>4</v>
      </c>
      <c r="B51" s="326" t="s">
        <v>75</v>
      </c>
      <c r="C51" s="327" t="s">
        <v>6</v>
      </c>
    </row>
    <row r="52" ht="25.15" customHeight="1" spans="1:3">
      <c r="A52" s="325" t="s">
        <v>7</v>
      </c>
      <c r="B52" s="326" t="s">
        <v>76</v>
      </c>
      <c r="C52" s="327" t="s">
        <v>6</v>
      </c>
    </row>
    <row r="53" ht="25.15" customHeight="1" spans="1:3">
      <c r="A53" s="325" t="s">
        <v>9</v>
      </c>
      <c r="B53" s="326" t="s">
        <v>77</v>
      </c>
      <c r="C53" s="327" t="s">
        <v>6</v>
      </c>
    </row>
    <row r="54" ht="25.15" customHeight="1" spans="1:3">
      <c r="A54" s="325" t="s">
        <v>12</v>
      </c>
      <c r="B54" s="326" t="s">
        <v>78</v>
      </c>
      <c r="C54" s="327" t="s">
        <v>6</v>
      </c>
    </row>
    <row r="55" ht="25.15" customHeight="1" spans="1:3">
      <c r="A55" s="325" t="s">
        <v>14</v>
      </c>
      <c r="B55" s="326" t="s">
        <v>79</v>
      </c>
      <c r="C55" s="327" t="s">
        <v>6</v>
      </c>
    </row>
    <row r="56" ht="25.15" customHeight="1" spans="1:3">
      <c r="A56" s="325" t="s">
        <v>16</v>
      </c>
      <c r="B56" s="326" t="s">
        <v>80</v>
      </c>
      <c r="C56" s="327" t="s">
        <v>6</v>
      </c>
    </row>
    <row r="57" ht="25.15" customHeight="1" spans="1:3">
      <c r="A57" s="325" t="s">
        <v>18</v>
      </c>
      <c r="B57" s="326" t="s">
        <v>81</v>
      </c>
      <c r="C57" s="327" t="s">
        <v>6</v>
      </c>
    </row>
    <row r="58" ht="25.15" customHeight="1" spans="1:3">
      <c r="A58" s="325" t="s">
        <v>20</v>
      </c>
      <c r="B58" s="326" t="s">
        <v>82</v>
      </c>
      <c r="C58" s="327" t="s">
        <v>6</v>
      </c>
    </row>
    <row r="59" ht="25.15" customHeight="1" spans="1:3">
      <c r="A59" s="325" t="s">
        <v>22</v>
      </c>
      <c r="B59" s="326" t="s">
        <v>83</v>
      </c>
      <c r="C59" s="327" t="s">
        <v>6</v>
      </c>
    </row>
    <row r="60" ht="25.15" customHeight="1" spans="1:3">
      <c r="A60" s="325" t="s">
        <v>24</v>
      </c>
      <c r="B60" s="326" t="s">
        <v>84</v>
      </c>
      <c r="C60" s="327" t="s">
        <v>6</v>
      </c>
    </row>
    <row r="61" ht="25.15" customHeight="1" spans="1:3">
      <c r="A61" s="325" t="s">
        <v>26</v>
      </c>
      <c r="B61" s="326" t="s">
        <v>85</v>
      </c>
      <c r="C61" s="327" t="s">
        <v>50</v>
      </c>
    </row>
    <row r="62" ht="25.15" customHeight="1" spans="1:3">
      <c r="A62" s="325" t="s">
        <v>28</v>
      </c>
      <c r="B62" s="326" t="s">
        <v>86</v>
      </c>
      <c r="C62" s="327" t="s">
        <v>6</v>
      </c>
    </row>
    <row r="63" ht="25.15" customHeight="1" spans="1:3">
      <c r="A63" s="325" t="s">
        <v>30</v>
      </c>
      <c r="B63" s="326" t="s">
        <v>87</v>
      </c>
      <c r="C63" s="327" t="s">
        <v>6</v>
      </c>
    </row>
    <row r="64" ht="25.15" customHeight="1" spans="1:9">
      <c r="A64" s="323" t="s">
        <v>88</v>
      </c>
      <c r="B64" s="323"/>
      <c r="C64" s="327"/>
      <c r="H64" s="328"/>
      <c r="I64" s="328"/>
    </row>
    <row r="65" ht="25.15" customHeight="1" spans="1:9">
      <c r="A65" s="325" t="s">
        <v>4</v>
      </c>
      <c r="B65" s="326" t="s">
        <v>89</v>
      </c>
      <c r="C65" s="327" t="s">
        <v>6</v>
      </c>
      <c r="H65" s="329"/>
      <c r="I65" s="329"/>
    </row>
    <row r="66" ht="25.15" customHeight="1" spans="1:9">
      <c r="A66" s="325" t="s">
        <v>7</v>
      </c>
      <c r="B66" s="326" t="s">
        <v>90</v>
      </c>
      <c r="C66" s="327" t="s">
        <v>6</v>
      </c>
      <c r="H66" s="329"/>
      <c r="I66" s="329"/>
    </row>
    <row r="67" ht="25.15" customHeight="1" spans="1:9">
      <c r="A67" s="325" t="s">
        <v>9</v>
      </c>
      <c r="B67" s="326" t="s">
        <v>91</v>
      </c>
      <c r="C67" s="327" t="s">
        <v>6</v>
      </c>
      <c r="H67" s="329"/>
      <c r="I67" s="329"/>
    </row>
    <row r="68" ht="25.15" customHeight="1" spans="1:9">
      <c r="A68" s="325" t="s">
        <v>12</v>
      </c>
      <c r="B68" s="326" t="s">
        <v>92</v>
      </c>
      <c r="C68" s="327" t="s">
        <v>6</v>
      </c>
      <c r="H68" s="329"/>
      <c r="I68" s="329"/>
    </row>
    <row r="69" ht="25.15" customHeight="1" spans="1:9">
      <c r="A69" s="325" t="s">
        <v>14</v>
      </c>
      <c r="B69" s="326" t="s">
        <v>93</v>
      </c>
      <c r="C69" s="327" t="s">
        <v>6</v>
      </c>
      <c r="H69" s="329"/>
      <c r="I69" s="329"/>
    </row>
    <row r="70" ht="25.15" customHeight="1" spans="1:9">
      <c r="A70" s="325" t="s">
        <v>16</v>
      </c>
      <c r="B70" s="326" t="s">
        <v>94</v>
      </c>
      <c r="C70" s="327" t="s">
        <v>6</v>
      </c>
      <c r="H70" s="329"/>
      <c r="I70" s="329"/>
    </row>
    <row r="71" ht="25.15" customHeight="1" spans="1:9">
      <c r="A71" s="325" t="s">
        <v>18</v>
      </c>
      <c r="B71" s="326" t="s">
        <v>95</v>
      </c>
      <c r="C71" s="327" t="s">
        <v>6</v>
      </c>
      <c r="H71" s="329"/>
      <c r="I71" s="329"/>
    </row>
    <row r="72" ht="25.15" customHeight="1" spans="1:9">
      <c r="A72" s="325" t="s">
        <v>20</v>
      </c>
      <c r="B72" s="326" t="s">
        <v>96</v>
      </c>
      <c r="C72" s="327" t="s">
        <v>6</v>
      </c>
      <c r="H72" s="329"/>
      <c r="I72" s="329"/>
    </row>
    <row r="73" ht="25.15" customHeight="1" spans="1:9">
      <c r="A73" s="325" t="s">
        <v>22</v>
      </c>
      <c r="B73" s="326" t="s">
        <v>97</v>
      </c>
      <c r="C73" s="327" t="s">
        <v>6</v>
      </c>
      <c r="H73" s="329"/>
      <c r="I73" s="329"/>
    </row>
    <row r="74" ht="25.15" customHeight="1" spans="1:9">
      <c r="A74" s="325" t="s">
        <v>24</v>
      </c>
      <c r="B74" s="326" t="s">
        <v>98</v>
      </c>
      <c r="C74" s="327" t="s">
        <v>6</v>
      </c>
      <c r="H74" s="329"/>
      <c r="I74" s="329"/>
    </row>
    <row r="75" ht="25.15" customHeight="1" spans="1:9">
      <c r="A75" s="325" t="s">
        <v>26</v>
      </c>
      <c r="B75" s="326" t="s">
        <v>99</v>
      </c>
      <c r="C75" s="327" t="s">
        <v>6</v>
      </c>
      <c r="H75" s="329"/>
      <c r="I75" s="329"/>
    </row>
    <row r="76" ht="25.15" customHeight="1" spans="1:9">
      <c r="A76" s="323" t="s">
        <v>100</v>
      </c>
      <c r="B76" s="323"/>
      <c r="C76" s="327"/>
      <c r="H76" s="329"/>
      <c r="I76" s="329"/>
    </row>
    <row r="77" ht="25.15" customHeight="1" spans="1:9">
      <c r="A77" s="325" t="s">
        <v>4</v>
      </c>
      <c r="B77" s="330" t="s">
        <v>101</v>
      </c>
      <c r="C77" s="327" t="s">
        <v>6</v>
      </c>
      <c r="H77" s="329"/>
      <c r="I77" s="329"/>
    </row>
    <row r="78" ht="25.15" customHeight="1" spans="1:9">
      <c r="A78" s="325" t="s">
        <v>7</v>
      </c>
      <c r="B78" s="330" t="s">
        <v>102</v>
      </c>
      <c r="C78" s="327" t="s">
        <v>11</v>
      </c>
      <c r="H78" s="329"/>
      <c r="I78" s="329"/>
    </row>
    <row r="79" ht="25.15" customHeight="1" spans="1:9">
      <c r="A79" s="325" t="s">
        <v>9</v>
      </c>
      <c r="B79" s="330" t="s">
        <v>103</v>
      </c>
      <c r="C79" s="327" t="s">
        <v>6</v>
      </c>
      <c r="H79" s="329"/>
      <c r="I79" s="329"/>
    </row>
    <row r="80" ht="28.15" customHeight="1" spans="1:9">
      <c r="A80" s="325" t="s">
        <v>12</v>
      </c>
      <c r="B80" s="330" t="s">
        <v>104</v>
      </c>
      <c r="C80" s="327" t="s">
        <v>11</v>
      </c>
      <c r="H80" s="329"/>
      <c r="I80" s="329"/>
    </row>
    <row r="81" ht="15.6" customHeight="1" spans="1:3">
      <c r="A81" s="331" t="s">
        <v>105</v>
      </c>
      <c r="B81" s="331"/>
      <c r="C81" s="331"/>
    </row>
    <row r="82" spans="1:3">
      <c r="A82" s="332"/>
      <c r="B82" s="332"/>
      <c r="C82" s="332"/>
    </row>
    <row r="83" ht="42.6" customHeight="1" spans="1:3">
      <c r="A83" s="332"/>
      <c r="B83" s="332"/>
      <c r="C83" s="332"/>
    </row>
  </sheetData>
  <mergeCells count="9">
    <mergeCell ref="A2:C2"/>
    <mergeCell ref="A3:B3"/>
    <mergeCell ref="A4:B4"/>
    <mergeCell ref="A27:B27"/>
    <mergeCell ref="A50:B50"/>
    <mergeCell ref="A64:B64"/>
    <mergeCell ref="H64:I64"/>
    <mergeCell ref="A76:B76"/>
    <mergeCell ref="A81:C83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showZeros="0" workbookViewId="0">
      <selection activeCell="G1" sqref="G$1:G$1048576"/>
    </sheetView>
  </sheetViews>
  <sheetFormatPr defaultColWidth="8.75" defaultRowHeight="14.25" outlineLevelCol="6"/>
  <cols>
    <col min="1" max="1" width="35" style="305" customWidth="1"/>
    <col min="2" max="3" width="13.75" style="305" customWidth="1"/>
    <col min="4" max="5" width="12.75" style="305" customWidth="1"/>
    <col min="6" max="6" width="10.625" style="305" customWidth="1"/>
    <col min="7" max="7" width="8.75" style="305" hidden="1" customWidth="1"/>
    <col min="8" max="254" width="8.75" style="305"/>
    <col min="255" max="255" width="38.25" style="305" customWidth="1"/>
    <col min="256" max="257" width="13.25" style="305" customWidth="1"/>
    <col min="258" max="258" width="10" style="305" customWidth="1"/>
    <col min="259" max="259" width="12.625" style="305" customWidth="1"/>
    <col min="260" max="260" width="8.75" style="305" hidden="1" customWidth="1"/>
    <col min="261" max="261" width="18.625" style="305" customWidth="1"/>
    <col min="262" max="262" width="10.625" style="305" customWidth="1"/>
    <col min="263" max="510" width="8.75" style="305"/>
    <col min="511" max="511" width="38.25" style="305" customWidth="1"/>
    <col min="512" max="513" width="13.25" style="305" customWidth="1"/>
    <col min="514" max="514" width="10" style="305" customWidth="1"/>
    <col min="515" max="515" width="12.625" style="305" customWidth="1"/>
    <col min="516" max="516" width="8.75" style="305" hidden="1" customWidth="1"/>
    <col min="517" max="517" width="18.625" style="305" customWidth="1"/>
    <col min="518" max="518" width="10.625" style="305" customWidth="1"/>
    <col min="519" max="766" width="8.75" style="305"/>
    <col min="767" max="767" width="38.25" style="305" customWidth="1"/>
    <col min="768" max="769" width="13.25" style="305" customWidth="1"/>
    <col min="770" max="770" width="10" style="305" customWidth="1"/>
    <col min="771" max="771" width="12.625" style="305" customWidth="1"/>
    <col min="772" max="772" width="8.75" style="305" hidden="1" customWidth="1"/>
    <col min="773" max="773" width="18.625" style="305" customWidth="1"/>
    <col min="774" max="774" width="10.625" style="305" customWidth="1"/>
    <col min="775" max="1022" width="8.75" style="305"/>
    <col min="1023" max="1023" width="38.25" style="305" customWidth="1"/>
    <col min="1024" max="1025" width="13.25" style="305" customWidth="1"/>
    <col min="1026" max="1026" width="10" style="305" customWidth="1"/>
    <col min="1027" max="1027" width="12.625" style="305" customWidth="1"/>
    <col min="1028" max="1028" width="8.75" style="305" hidden="1" customWidth="1"/>
    <col min="1029" max="1029" width="18.625" style="305" customWidth="1"/>
    <col min="1030" max="1030" width="10.625" style="305" customWidth="1"/>
    <col min="1031" max="1278" width="8.75" style="305"/>
    <col min="1279" max="1279" width="38.25" style="305" customWidth="1"/>
    <col min="1280" max="1281" width="13.25" style="305" customWidth="1"/>
    <col min="1282" max="1282" width="10" style="305" customWidth="1"/>
    <col min="1283" max="1283" width="12.625" style="305" customWidth="1"/>
    <col min="1284" max="1284" width="8.75" style="305" hidden="1" customWidth="1"/>
    <col min="1285" max="1285" width="18.625" style="305" customWidth="1"/>
    <col min="1286" max="1286" width="10.625" style="305" customWidth="1"/>
    <col min="1287" max="1534" width="8.75" style="305"/>
    <col min="1535" max="1535" width="38.25" style="305" customWidth="1"/>
    <col min="1536" max="1537" width="13.25" style="305" customWidth="1"/>
    <col min="1538" max="1538" width="10" style="305" customWidth="1"/>
    <col min="1539" max="1539" width="12.625" style="305" customWidth="1"/>
    <col min="1540" max="1540" width="8.75" style="305" hidden="1" customWidth="1"/>
    <col min="1541" max="1541" width="18.625" style="305" customWidth="1"/>
    <col min="1542" max="1542" width="10.625" style="305" customWidth="1"/>
    <col min="1543" max="1790" width="8.75" style="305"/>
    <col min="1791" max="1791" width="38.25" style="305" customWidth="1"/>
    <col min="1792" max="1793" width="13.25" style="305" customWidth="1"/>
    <col min="1794" max="1794" width="10" style="305" customWidth="1"/>
    <col min="1795" max="1795" width="12.625" style="305" customWidth="1"/>
    <col min="1796" max="1796" width="8.75" style="305" hidden="1" customWidth="1"/>
    <col min="1797" max="1797" width="18.625" style="305" customWidth="1"/>
    <col min="1798" max="1798" width="10.625" style="305" customWidth="1"/>
    <col min="1799" max="2046" width="8.75" style="305"/>
    <col min="2047" max="2047" width="38.25" style="305" customWidth="1"/>
    <col min="2048" max="2049" width="13.25" style="305" customWidth="1"/>
    <col min="2050" max="2050" width="10" style="305" customWidth="1"/>
    <col min="2051" max="2051" width="12.625" style="305" customWidth="1"/>
    <col min="2052" max="2052" width="8.75" style="305" hidden="1" customWidth="1"/>
    <col min="2053" max="2053" width="18.625" style="305" customWidth="1"/>
    <col min="2054" max="2054" width="10.625" style="305" customWidth="1"/>
    <col min="2055" max="2302" width="8.75" style="305"/>
    <col min="2303" max="2303" width="38.25" style="305" customWidth="1"/>
    <col min="2304" max="2305" width="13.25" style="305" customWidth="1"/>
    <col min="2306" max="2306" width="10" style="305" customWidth="1"/>
    <col min="2307" max="2307" width="12.625" style="305" customWidth="1"/>
    <col min="2308" max="2308" width="8.75" style="305" hidden="1" customWidth="1"/>
    <col min="2309" max="2309" width="18.625" style="305" customWidth="1"/>
    <col min="2310" max="2310" width="10.625" style="305" customWidth="1"/>
    <col min="2311" max="2558" width="8.75" style="305"/>
    <col min="2559" max="2559" width="38.25" style="305" customWidth="1"/>
    <col min="2560" max="2561" width="13.25" style="305" customWidth="1"/>
    <col min="2562" max="2562" width="10" style="305" customWidth="1"/>
    <col min="2563" max="2563" width="12.625" style="305" customWidth="1"/>
    <col min="2564" max="2564" width="8.75" style="305" hidden="1" customWidth="1"/>
    <col min="2565" max="2565" width="18.625" style="305" customWidth="1"/>
    <col min="2566" max="2566" width="10.625" style="305" customWidth="1"/>
    <col min="2567" max="2814" width="8.75" style="305"/>
    <col min="2815" max="2815" width="38.25" style="305" customWidth="1"/>
    <col min="2816" max="2817" width="13.25" style="305" customWidth="1"/>
    <col min="2818" max="2818" width="10" style="305" customWidth="1"/>
    <col min="2819" max="2819" width="12.625" style="305" customWidth="1"/>
    <col min="2820" max="2820" width="8.75" style="305" hidden="1" customWidth="1"/>
    <col min="2821" max="2821" width="18.625" style="305" customWidth="1"/>
    <col min="2822" max="2822" width="10.625" style="305" customWidth="1"/>
    <col min="2823" max="3070" width="8.75" style="305"/>
    <col min="3071" max="3071" width="38.25" style="305" customWidth="1"/>
    <col min="3072" max="3073" width="13.25" style="305" customWidth="1"/>
    <col min="3074" max="3074" width="10" style="305" customWidth="1"/>
    <col min="3075" max="3075" width="12.625" style="305" customWidth="1"/>
    <col min="3076" max="3076" width="8.75" style="305" hidden="1" customWidth="1"/>
    <col min="3077" max="3077" width="18.625" style="305" customWidth="1"/>
    <col min="3078" max="3078" width="10.625" style="305" customWidth="1"/>
    <col min="3079" max="3326" width="8.75" style="305"/>
    <col min="3327" max="3327" width="38.25" style="305" customWidth="1"/>
    <col min="3328" max="3329" width="13.25" style="305" customWidth="1"/>
    <col min="3330" max="3330" width="10" style="305" customWidth="1"/>
    <col min="3331" max="3331" width="12.625" style="305" customWidth="1"/>
    <col min="3332" max="3332" width="8.75" style="305" hidden="1" customWidth="1"/>
    <col min="3333" max="3333" width="18.625" style="305" customWidth="1"/>
    <col min="3334" max="3334" width="10.625" style="305" customWidth="1"/>
    <col min="3335" max="3582" width="8.75" style="305"/>
    <col min="3583" max="3583" width="38.25" style="305" customWidth="1"/>
    <col min="3584" max="3585" width="13.25" style="305" customWidth="1"/>
    <col min="3586" max="3586" width="10" style="305" customWidth="1"/>
    <col min="3587" max="3587" width="12.625" style="305" customWidth="1"/>
    <col min="3588" max="3588" width="8.75" style="305" hidden="1" customWidth="1"/>
    <col min="3589" max="3589" width="18.625" style="305" customWidth="1"/>
    <col min="3590" max="3590" width="10.625" style="305" customWidth="1"/>
    <col min="3591" max="3838" width="8.75" style="305"/>
    <col min="3839" max="3839" width="38.25" style="305" customWidth="1"/>
    <col min="3840" max="3841" width="13.25" style="305" customWidth="1"/>
    <col min="3842" max="3842" width="10" style="305" customWidth="1"/>
    <col min="3843" max="3843" width="12.625" style="305" customWidth="1"/>
    <col min="3844" max="3844" width="8.75" style="305" hidden="1" customWidth="1"/>
    <col min="3845" max="3845" width="18.625" style="305" customWidth="1"/>
    <col min="3846" max="3846" width="10.625" style="305" customWidth="1"/>
    <col min="3847" max="4094" width="8.75" style="305"/>
    <col min="4095" max="4095" width="38.25" style="305" customWidth="1"/>
    <col min="4096" max="4097" width="13.25" style="305" customWidth="1"/>
    <col min="4098" max="4098" width="10" style="305" customWidth="1"/>
    <col min="4099" max="4099" width="12.625" style="305" customWidth="1"/>
    <col min="4100" max="4100" width="8.75" style="305" hidden="1" customWidth="1"/>
    <col min="4101" max="4101" width="18.625" style="305" customWidth="1"/>
    <col min="4102" max="4102" width="10.625" style="305" customWidth="1"/>
    <col min="4103" max="4350" width="8.75" style="305"/>
    <col min="4351" max="4351" width="38.25" style="305" customWidth="1"/>
    <col min="4352" max="4353" width="13.25" style="305" customWidth="1"/>
    <col min="4354" max="4354" width="10" style="305" customWidth="1"/>
    <col min="4355" max="4355" width="12.625" style="305" customWidth="1"/>
    <col min="4356" max="4356" width="8.75" style="305" hidden="1" customWidth="1"/>
    <col min="4357" max="4357" width="18.625" style="305" customWidth="1"/>
    <col min="4358" max="4358" width="10.625" style="305" customWidth="1"/>
    <col min="4359" max="4606" width="8.75" style="305"/>
    <col min="4607" max="4607" width="38.25" style="305" customWidth="1"/>
    <col min="4608" max="4609" width="13.25" style="305" customWidth="1"/>
    <col min="4610" max="4610" width="10" style="305" customWidth="1"/>
    <col min="4611" max="4611" width="12.625" style="305" customWidth="1"/>
    <col min="4612" max="4612" width="8.75" style="305" hidden="1" customWidth="1"/>
    <col min="4613" max="4613" width="18.625" style="305" customWidth="1"/>
    <col min="4614" max="4614" width="10.625" style="305" customWidth="1"/>
    <col min="4615" max="4862" width="8.75" style="305"/>
    <col min="4863" max="4863" width="38.25" style="305" customWidth="1"/>
    <col min="4864" max="4865" width="13.25" style="305" customWidth="1"/>
    <col min="4866" max="4866" width="10" style="305" customWidth="1"/>
    <col min="4867" max="4867" width="12.625" style="305" customWidth="1"/>
    <col min="4868" max="4868" width="8.75" style="305" hidden="1" customWidth="1"/>
    <col min="4869" max="4869" width="18.625" style="305" customWidth="1"/>
    <col min="4870" max="4870" width="10.625" style="305" customWidth="1"/>
    <col min="4871" max="5118" width="8.75" style="305"/>
    <col min="5119" max="5119" width="38.25" style="305" customWidth="1"/>
    <col min="5120" max="5121" width="13.25" style="305" customWidth="1"/>
    <col min="5122" max="5122" width="10" style="305" customWidth="1"/>
    <col min="5123" max="5123" width="12.625" style="305" customWidth="1"/>
    <col min="5124" max="5124" width="8.75" style="305" hidden="1" customWidth="1"/>
    <col min="5125" max="5125" width="18.625" style="305" customWidth="1"/>
    <col min="5126" max="5126" width="10.625" style="305" customWidth="1"/>
    <col min="5127" max="5374" width="8.75" style="305"/>
    <col min="5375" max="5375" width="38.25" style="305" customWidth="1"/>
    <col min="5376" max="5377" width="13.25" style="305" customWidth="1"/>
    <col min="5378" max="5378" width="10" style="305" customWidth="1"/>
    <col min="5379" max="5379" width="12.625" style="305" customWidth="1"/>
    <col min="5380" max="5380" width="8.75" style="305" hidden="1" customWidth="1"/>
    <col min="5381" max="5381" width="18.625" style="305" customWidth="1"/>
    <col min="5382" max="5382" width="10.625" style="305" customWidth="1"/>
    <col min="5383" max="5630" width="8.75" style="305"/>
    <col min="5631" max="5631" width="38.25" style="305" customWidth="1"/>
    <col min="5632" max="5633" width="13.25" style="305" customWidth="1"/>
    <col min="5634" max="5634" width="10" style="305" customWidth="1"/>
    <col min="5635" max="5635" width="12.625" style="305" customWidth="1"/>
    <col min="5636" max="5636" width="8.75" style="305" hidden="1" customWidth="1"/>
    <col min="5637" max="5637" width="18.625" style="305" customWidth="1"/>
    <col min="5638" max="5638" width="10.625" style="305" customWidth="1"/>
    <col min="5639" max="5886" width="8.75" style="305"/>
    <col min="5887" max="5887" width="38.25" style="305" customWidth="1"/>
    <col min="5888" max="5889" width="13.25" style="305" customWidth="1"/>
    <col min="5890" max="5890" width="10" style="305" customWidth="1"/>
    <col min="5891" max="5891" width="12.625" style="305" customWidth="1"/>
    <col min="5892" max="5892" width="8.75" style="305" hidden="1" customWidth="1"/>
    <col min="5893" max="5893" width="18.625" style="305" customWidth="1"/>
    <col min="5894" max="5894" width="10.625" style="305" customWidth="1"/>
    <col min="5895" max="6142" width="8.75" style="305"/>
    <col min="6143" max="6143" width="38.25" style="305" customWidth="1"/>
    <col min="6144" max="6145" width="13.25" style="305" customWidth="1"/>
    <col min="6146" max="6146" width="10" style="305" customWidth="1"/>
    <col min="6147" max="6147" width="12.625" style="305" customWidth="1"/>
    <col min="6148" max="6148" width="8.75" style="305" hidden="1" customWidth="1"/>
    <col min="6149" max="6149" width="18.625" style="305" customWidth="1"/>
    <col min="6150" max="6150" width="10.625" style="305" customWidth="1"/>
    <col min="6151" max="6398" width="8.75" style="305"/>
    <col min="6399" max="6399" width="38.25" style="305" customWidth="1"/>
    <col min="6400" max="6401" width="13.25" style="305" customWidth="1"/>
    <col min="6402" max="6402" width="10" style="305" customWidth="1"/>
    <col min="6403" max="6403" width="12.625" style="305" customWidth="1"/>
    <col min="6404" max="6404" width="8.75" style="305" hidden="1" customWidth="1"/>
    <col min="6405" max="6405" width="18.625" style="305" customWidth="1"/>
    <col min="6406" max="6406" width="10.625" style="305" customWidth="1"/>
    <col min="6407" max="6654" width="8.75" style="305"/>
    <col min="6655" max="6655" width="38.25" style="305" customWidth="1"/>
    <col min="6656" max="6657" width="13.25" style="305" customWidth="1"/>
    <col min="6658" max="6658" width="10" style="305" customWidth="1"/>
    <col min="6659" max="6659" width="12.625" style="305" customWidth="1"/>
    <col min="6660" max="6660" width="8.75" style="305" hidden="1" customWidth="1"/>
    <col min="6661" max="6661" width="18.625" style="305" customWidth="1"/>
    <col min="6662" max="6662" width="10.625" style="305" customWidth="1"/>
    <col min="6663" max="6910" width="8.75" style="305"/>
    <col min="6911" max="6911" width="38.25" style="305" customWidth="1"/>
    <col min="6912" max="6913" width="13.25" style="305" customWidth="1"/>
    <col min="6914" max="6914" width="10" style="305" customWidth="1"/>
    <col min="6915" max="6915" width="12.625" style="305" customWidth="1"/>
    <col min="6916" max="6916" width="8.75" style="305" hidden="1" customWidth="1"/>
    <col min="6917" max="6917" width="18.625" style="305" customWidth="1"/>
    <col min="6918" max="6918" width="10.625" style="305" customWidth="1"/>
    <col min="6919" max="7166" width="8.75" style="305"/>
    <col min="7167" max="7167" width="38.25" style="305" customWidth="1"/>
    <col min="7168" max="7169" width="13.25" style="305" customWidth="1"/>
    <col min="7170" max="7170" width="10" style="305" customWidth="1"/>
    <col min="7171" max="7171" width="12.625" style="305" customWidth="1"/>
    <col min="7172" max="7172" width="8.75" style="305" hidden="1" customWidth="1"/>
    <col min="7173" max="7173" width="18.625" style="305" customWidth="1"/>
    <col min="7174" max="7174" width="10.625" style="305" customWidth="1"/>
    <col min="7175" max="7422" width="8.75" style="305"/>
    <col min="7423" max="7423" width="38.25" style="305" customWidth="1"/>
    <col min="7424" max="7425" width="13.25" style="305" customWidth="1"/>
    <col min="7426" max="7426" width="10" style="305" customWidth="1"/>
    <col min="7427" max="7427" width="12.625" style="305" customWidth="1"/>
    <col min="7428" max="7428" width="8.75" style="305" hidden="1" customWidth="1"/>
    <col min="7429" max="7429" width="18.625" style="305" customWidth="1"/>
    <col min="7430" max="7430" width="10.625" style="305" customWidth="1"/>
    <col min="7431" max="7678" width="8.75" style="305"/>
    <col min="7679" max="7679" width="38.25" style="305" customWidth="1"/>
    <col min="7680" max="7681" width="13.25" style="305" customWidth="1"/>
    <col min="7682" max="7682" width="10" style="305" customWidth="1"/>
    <col min="7683" max="7683" width="12.625" style="305" customWidth="1"/>
    <col min="7684" max="7684" width="8.75" style="305" hidden="1" customWidth="1"/>
    <col min="7685" max="7685" width="18.625" style="305" customWidth="1"/>
    <col min="7686" max="7686" width="10.625" style="305" customWidth="1"/>
    <col min="7687" max="7934" width="8.75" style="305"/>
    <col min="7935" max="7935" width="38.25" style="305" customWidth="1"/>
    <col min="7936" max="7937" width="13.25" style="305" customWidth="1"/>
    <col min="7938" max="7938" width="10" style="305" customWidth="1"/>
    <col min="7939" max="7939" width="12.625" style="305" customWidth="1"/>
    <col min="7940" max="7940" width="8.75" style="305" hidden="1" customWidth="1"/>
    <col min="7941" max="7941" width="18.625" style="305" customWidth="1"/>
    <col min="7942" max="7942" width="10.625" style="305" customWidth="1"/>
    <col min="7943" max="8190" width="8.75" style="305"/>
    <col min="8191" max="8191" width="38.25" style="305" customWidth="1"/>
    <col min="8192" max="8193" width="13.25" style="305" customWidth="1"/>
    <col min="8194" max="8194" width="10" style="305" customWidth="1"/>
    <col min="8195" max="8195" width="12.625" style="305" customWidth="1"/>
    <col min="8196" max="8196" width="8.75" style="305" hidden="1" customWidth="1"/>
    <col min="8197" max="8197" width="18.625" style="305" customWidth="1"/>
    <col min="8198" max="8198" width="10.625" style="305" customWidth="1"/>
    <col min="8199" max="8446" width="8.75" style="305"/>
    <col min="8447" max="8447" width="38.25" style="305" customWidth="1"/>
    <col min="8448" max="8449" width="13.25" style="305" customWidth="1"/>
    <col min="8450" max="8450" width="10" style="305" customWidth="1"/>
    <col min="8451" max="8451" width="12.625" style="305" customWidth="1"/>
    <col min="8452" max="8452" width="8.75" style="305" hidden="1" customWidth="1"/>
    <col min="8453" max="8453" width="18.625" style="305" customWidth="1"/>
    <col min="8454" max="8454" width="10.625" style="305" customWidth="1"/>
    <col min="8455" max="8702" width="8.75" style="305"/>
    <col min="8703" max="8703" width="38.25" style="305" customWidth="1"/>
    <col min="8704" max="8705" width="13.25" style="305" customWidth="1"/>
    <col min="8706" max="8706" width="10" style="305" customWidth="1"/>
    <col min="8707" max="8707" width="12.625" style="305" customWidth="1"/>
    <col min="8708" max="8708" width="8.75" style="305" hidden="1" customWidth="1"/>
    <col min="8709" max="8709" width="18.625" style="305" customWidth="1"/>
    <col min="8710" max="8710" width="10.625" style="305" customWidth="1"/>
    <col min="8711" max="8958" width="8.75" style="305"/>
    <col min="8959" max="8959" width="38.25" style="305" customWidth="1"/>
    <col min="8960" max="8961" width="13.25" style="305" customWidth="1"/>
    <col min="8962" max="8962" width="10" style="305" customWidth="1"/>
    <col min="8963" max="8963" width="12.625" style="305" customWidth="1"/>
    <col min="8964" max="8964" width="8.75" style="305" hidden="1" customWidth="1"/>
    <col min="8965" max="8965" width="18.625" style="305" customWidth="1"/>
    <col min="8966" max="8966" width="10.625" style="305" customWidth="1"/>
    <col min="8967" max="9214" width="8.75" style="305"/>
    <col min="9215" max="9215" width="38.25" style="305" customWidth="1"/>
    <col min="9216" max="9217" width="13.25" style="305" customWidth="1"/>
    <col min="9218" max="9218" width="10" style="305" customWidth="1"/>
    <col min="9219" max="9219" width="12.625" style="305" customWidth="1"/>
    <col min="9220" max="9220" width="8.75" style="305" hidden="1" customWidth="1"/>
    <col min="9221" max="9221" width="18.625" style="305" customWidth="1"/>
    <col min="9222" max="9222" width="10.625" style="305" customWidth="1"/>
    <col min="9223" max="9470" width="8.75" style="305"/>
    <col min="9471" max="9471" width="38.25" style="305" customWidth="1"/>
    <col min="9472" max="9473" width="13.25" style="305" customWidth="1"/>
    <col min="9474" max="9474" width="10" style="305" customWidth="1"/>
    <col min="9475" max="9475" width="12.625" style="305" customWidth="1"/>
    <col min="9476" max="9476" width="8.75" style="305" hidden="1" customWidth="1"/>
    <col min="9477" max="9477" width="18.625" style="305" customWidth="1"/>
    <col min="9478" max="9478" width="10.625" style="305" customWidth="1"/>
    <col min="9479" max="9726" width="8.75" style="305"/>
    <col min="9727" max="9727" width="38.25" style="305" customWidth="1"/>
    <col min="9728" max="9729" width="13.25" style="305" customWidth="1"/>
    <col min="9730" max="9730" width="10" style="305" customWidth="1"/>
    <col min="9731" max="9731" width="12.625" style="305" customWidth="1"/>
    <col min="9732" max="9732" width="8.75" style="305" hidden="1" customWidth="1"/>
    <col min="9733" max="9733" width="18.625" style="305" customWidth="1"/>
    <col min="9734" max="9734" width="10.625" style="305" customWidth="1"/>
    <col min="9735" max="9982" width="8.75" style="305"/>
    <col min="9983" max="9983" width="38.25" style="305" customWidth="1"/>
    <col min="9984" max="9985" width="13.25" style="305" customWidth="1"/>
    <col min="9986" max="9986" width="10" style="305" customWidth="1"/>
    <col min="9987" max="9987" width="12.625" style="305" customWidth="1"/>
    <col min="9988" max="9988" width="8.75" style="305" hidden="1" customWidth="1"/>
    <col min="9989" max="9989" width="18.625" style="305" customWidth="1"/>
    <col min="9990" max="9990" width="10.625" style="305" customWidth="1"/>
    <col min="9991" max="10238" width="8.75" style="305"/>
    <col min="10239" max="10239" width="38.25" style="305" customWidth="1"/>
    <col min="10240" max="10241" width="13.25" style="305" customWidth="1"/>
    <col min="10242" max="10242" width="10" style="305" customWidth="1"/>
    <col min="10243" max="10243" width="12.625" style="305" customWidth="1"/>
    <col min="10244" max="10244" width="8.75" style="305" hidden="1" customWidth="1"/>
    <col min="10245" max="10245" width="18.625" style="305" customWidth="1"/>
    <col min="10246" max="10246" width="10.625" style="305" customWidth="1"/>
    <col min="10247" max="10494" width="8.75" style="305"/>
    <col min="10495" max="10495" width="38.25" style="305" customWidth="1"/>
    <col min="10496" max="10497" width="13.25" style="305" customWidth="1"/>
    <col min="10498" max="10498" width="10" style="305" customWidth="1"/>
    <col min="10499" max="10499" width="12.625" style="305" customWidth="1"/>
    <col min="10500" max="10500" width="8.75" style="305" hidden="1" customWidth="1"/>
    <col min="10501" max="10501" width="18.625" style="305" customWidth="1"/>
    <col min="10502" max="10502" width="10.625" style="305" customWidth="1"/>
    <col min="10503" max="10750" width="8.75" style="305"/>
    <col min="10751" max="10751" width="38.25" style="305" customWidth="1"/>
    <col min="10752" max="10753" width="13.25" style="305" customWidth="1"/>
    <col min="10754" max="10754" width="10" style="305" customWidth="1"/>
    <col min="10755" max="10755" width="12.625" style="305" customWidth="1"/>
    <col min="10756" max="10756" width="8.75" style="305" hidden="1" customWidth="1"/>
    <col min="10757" max="10757" width="18.625" style="305" customWidth="1"/>
    <col min="10758" max="10758" width="10.625" style="305" customWidth="1"/>
    <col min="10759" max="11006" width="8.75" style="305"/>
    <col min="11007" max="11007" width="38.25" style="305" customWidth="1"/>
    <col min="11008" max="11009" width="13.25" style="305" customWidth="1"/>
    <col min="11010" max="11010" width="10" style="305" customWidth="1"/>
    <col min="11011" max="11011" width="12.625" style="305" customWidth="1"/>
    <col min="11012" max="11012" width="8.75" style="305" hidden="1" customWidth="1"/>
    <col min="11013" max="11013" width="18.625" style="305" customWidth="1"/>
    <col min="11014" max="11014" width="10.625" style="305" customWidth="1"/>
    <col min="11015" max="11262" width="8.75" style="305"/>
    <col min="11263" max="11263" width="38.25" style="305" customWidth="1"/>
    <col min="11264" max="11265" width="13.25" style="305" customWidth="1"/>
    <col min="11266" max="11266" width="10" style="305" customWidth="1"/>
    <col min="11267" max="11267" width="12.625" style="305" customWidth="1"/>
    <col min="11268" max="11268" width="8.75" style="305" hidden="1" customWidth="1"/>
    <col min="11269" max="11269" width="18.625" style="305" customWidth="1"/>
    <col min="11270" max="11270" width="10.625" style="305" customWidth="1"/>
    <col min="11271" max="11518" width="8.75" style="305"/>
    <col min="11519" max="11519" width="38.25" style="305" customWidth="1"/>
    <col min="11520" max="11521" width="13.25" style="305" customWidth="1"/>
    <col min="11522" max="11522" width="10" style="305" customWidth="1"/>
    <col min="11523" max="11523" width="12.625" style="305" customWidth="1"/>
    <col min="11524" max="11524" width="8.75" style="305" hidden="1" customWidth="1"/>
    <col min="11525" max="11525" width="18.625" style="305" customWidth="1"/>
    <col min="11526" max="11526" width="10.625" style="305" customWidth="1"/>
    <col min="11527" max="11774" width="8.75" style="305"/>
    <col min="11775" max="11775" width="38.25" style="305" customWidth="1"/>
    <col min="11776" max="11777" width="13.25" style="305" customWidth="1"/>
    <col min="11778" max="11778" width="10" style="305" customWidth="1"/>
    <col min="11779" max="11779" width="12.625" style="305" customWidth="1"/>
    <col min="11780" max="11780" width="8.75" style="305" hidden="1" customWidth="1"/>
    <col min="11781" max="11781" width="18.625" style="305" customWidth="1"/>
    <col min="11782" max="11782" width="10.625" style="305" customWidth="1"/>
    <col min="11783" max="12030" width="8.75" style="305"/>
    <col min="12031" max="12031" width="38.25" style="305" customWidth="1"/>
    <col min="12032" max="12033" width="13.25" style="305" customWidth="1"/>
    <col min="12034" max="12034" width="10" style="305" customWidth="1"/>
    <col min="12035" max="12035" width="12.625" style="305" customWidth="1"/>
    <col min="12036" max="12036" width="8.75" style="305" hidden="1" customWidth="1"/>
    <col min="12037" max="12037" width="18.625" style="305" customWidth="1"/>
    <col min="12038" max="12038" width="10.625" style="305" customWidth="1"/>
    <col min="12039" max="12286" width="8.75" style="305"/>
    <col min="12287" max="12287" width="38.25" style="305" customWidth="1"/>
    <col min="12288" max="12289" width="13.25" style="305" customWidth="1"/>
    <col min="12290" max="12290" width="10" style="305" customWidth="1"/>
    <col min="12291" max="12291" width="12.625" style="305" customWidth="1"/>
    <col min="12292" max="12292" width="8.75" style="305" hidden="1" customWidth="1"/>
    <col min="12293" max="12293" width="18.625" style="305" customWidth="1"/>
    <col min="12294" max="12294" width="10.625" style="305" customWidth="1"/>
    <col min="12295" max="12542" width="8.75" style="305"/>
    <col min="12543" max="12543" width="38.25" style="305" customWidth="1"/>
    <col min="12544" max="12545" width="13.25" style="305" customWidth="1"/>
    <col min="12546" max="12546" width="10" style="305" customWidth="1"/>
    <col min="12547" max="12547" width="12.625" style="305" customWidth="1"/>
    <col min="12548" max="12548" width="8.75" style="305" hidden="1" customWidth="1"/>
    <col min="12549" max="12549" width="18.625" style="305" customWidth="1"/>
    <col min="12550" max="12550" width="10.625" style="305" customWidth="1"/>
    <col min="12551" max="12798" width="8.75" style="305"/>
    <col min="12799" max="12799" width="38.25" style="305" customWidth="1"/>
    <col min="12800" max="12801" width="13.25" style="305" customWidth="1"/>
    <col min="12802" max="12802" width="10" style="305" customWidth="1"/>
    <col min="12803" max="12803" width="12.625" style="305" customWidth="1"/>
    <col min="12804" max="12804" width="8.75" style="305" hidden="1" customWidth="1"/>
    <col min="12805" max="12805" width="18.625" style="305" customWidth="1"/>
    <col min="12806" max="12806" width="10.625" style="305" customWidth="1"/>
    <col min="12807" max="13054" width="8.75" style="305"/>
    <col min="13055" max="13055" width="38.25" style="305" customWidth="1"/>
    <col min="13056" max="13057" width="13.25" style="305" customWidth="1"/>
    <col min="13058" max="13058" width="10" style="305" customWidth="1"/>
    <col min="13059" max="13059" width="12.625" style="305" customWidth="1"/>
    <col min="13060" max="13060" width="8.75" style="305" hidden="1" customWidth="1"/>
    <col min="13061" max="13061" width="18.625" style="305" customWidth="1"/>
    <col min="13062" max="13062" width="10.625" style="305" customWidth="1"/>
    <col min="13063" max="13310" width="8.75" style="305"/>
    <col min="13311" max="13311" width="38.25" style="305" customWidth="1"/>
    <col min="13312" max="13313" width="13.25" style="305" customWidth="1"/>
    <col min="13314" max="13314" width="10" style="305" customWidth="1"/>
    <col min="13315" max="13315" width="12.625" style="305" customWidth="1"/>
    <col min="13316" max="13316" width="8.75" style="305" hidden="1" customWidth="1"/>
    <col min="13317" max="13317" width="18.625" style="305" customWidth="1"/>
    <col min="13318" max="13318" width="10.625" style="305" customWidth="1"/>
    <col min="13319" max="13566" width="8.75" style="305"/>
    <col min="13567" max="13567" width="38.25" style="305" customWidth="1"/>
    <col min="13568" max="13569" width="13.25" style="305" customWidth="1"/>
    <col min="13570" max="13570" width="10" style="305" customWidth="1"/>
    <col min="13571" max="13571" width="12.625" style="305" customWidth="1"/>
    <col min="13572" max="13572" width="8.75" style="305" hidden="1" customWidth="1"/>
    <col min="13573" max="13573" width="18.625" style="305" customWidth="1"/>
    <col min="13574" max="13574" width="10.625" style="305" customWidth="1"/>
    <col min="13575" max="13822" width="8.75" style="305"/>
    <col min="13823" max="13823" width="38.25" style="305" customWidth="1"/>
    <col min="13824" max="13825" width="13.25" style="305" customWidth="1"/>
    <col min="13826" max="13826" width="10" style="305" customWidth="1"/>
    <col min="13827" max="13827" width="12.625" style="305" customWidth="1"/>
    <col min="13828" max="13828" width="8.75" style="305" hidden="1" customWidth="1"/>
    <col min="13829" max="13829" width="18.625" style="305" customWidth="1"/>
    <col min="13830" max="13830" width="10.625" style="305" customWidth="1"/>
    <col min="13831" max="14078" width="8.75" style="305"/>
    <col min="14079" max="14079" width="38.25" style="305" customWidth="1"/>
    <col min="14080" max="14081" width="13.25" style="305" customWidth="1"/>
    <col min="14082" max="14082" width="10" style="305" customWidth="1"/>
    <col min="14083" max="14083" width="12.625" style="305" customWidth="1"/>
    <col min="14084" max="14084" width="8.75" style="305" hidden="1" customWidth="1"/>
    <col min="14085" max="14085" width="18.625" style="305" customWidth="1"/>
    <col min="14086" max="14086" width="10.625" style="305" customWidth="1"/>
    <col min="14087" max="14334" width="8.75" style="305"/>
    <col min="14335" max="14335" width="38.25" style="305" customWidth="1"/>
    <col min="14336" max="14337" width="13.25" style="305" customWidth="1"/>
    <col min="14338" max="14338" width="10" style="305" customWidth="1"/>
    <col min="14339" max="14339" width="12.625" style="305" customWidth="1"/>
    <col min="14340" max="14340" width="8.75" style="305" hidden="1" customWidth="1"/>
    <col min="14341" max="14341" width="18.625" style="305" customWidth="1"/>
    <col min="14342" max="14342" width="10.625" style="305" customWidth="1"/>
    <col min="14343" max="14590" width="8.75" style="305"/>
    <col min="14591" max="14591" width="38.25" style="305" customWidth="1"/>
    <col min="14592" max="14593" width="13.25" style="305" customWidth="1"/>
    <col min="14594" max="14594" width="10" style="305" customWidth="1"/>
    <col min="14595" max="14595" width="12.625" style="305" customWidth="1"/>
    <col min="14596" max="14596" width="8.75" style="305" hidden="1" customWidth="1"/>
    <col min="14597" max="14597" width="18.625" style="305" customWidth="1"/>
    <col min="14598" max="14598" width="10.625" style="305" customWidth="1"/>
    <col min="14599" max="14846" width="8.75" style="305"/>
    <col min="14847" max="14847" width="38.25" style="305" customWidth="1"/>
    <col min="14848" max="14849" width="13.25" style="305" customWidth="1"/>
    <col min="14850" max="14850" width="10" style="305" customWidth="1"/>
    <col min="14851" max="14851" width="12.625" style="305" customWidth="1"/>
    <col min="14852" max="14852" width="8.75" style="305" hidden="1" customWidth="1"/>
    <col min="14853" max="14853" width="18.625" style="305" customWidth="1"/>
    <col min="14854" max="14854" width="10.625" style="305" customWidth="1"/>
    <col min="14855" max="15102" width="8.75" style="305"/>
    <col min="15103" max="15103" width="38.25" style="305" customWidth="1"/>
    <col min="15104" max="15105" width="13.25" style="305" customWidth="1"/>
    <col min="15106" max="15106" width="10" style="305" customWidth="1"/>
    <col min="15107" max="15107" width="12.625" style="305" customWidth="1"/>
    <col min="15108" max="15108" width="8.75" style="305" hidden="1" customWidth="1"/>
    <col min="15109" max="15109" width="18.625" style="305" customWidth="1"/>
    <col min="15110" max="15110" width="10.625" style="305" customWidth="1"/>
    <col min="15111" max="15358" width="8.75" style="305"/>
    <col min="15359" max="15359" width="38.25" style="305" customWidth="1"/>
    <col min="15360" max="15361" width="13.25" style="305" customWidth="1"/>
    <col min="15362" max="15362" width="10" style="305" customWidth="1"/>
    <col min="15363" max="15363" width="12.625" style="305" customWidth="1"/>
    <col min="15364" max="15364" width="8.75" style="305" hidden="1" customWidth="1"/>
    <col min="15365" max="15365" width="18.625" style="305" customWidth="1"/>
    <col min="15366" max="15366" width="10.625" style="305" customWidth="1"/>
    <col min="15367" max="15614" width="8.75" style="305"/>
    <col min="15615" max="15615" width="38.25" style="305" customWidth="1"/>
    <col min="15616" max="15617" width="13.25" style="305" customWidth="1"/>
    <col min="15618" max="15618" width="10" style="305" customWidth="1"/>
    <col min="15619" max="15619" width="12.625" style="305" customWidth="1"/>
    <col min="15620" max="15620" width="8.75" style="305" hidden="1" customWidth="1"/>
    <col min="15621" max="15621" width="18.625" style="305" customWidth="1"/>
    <col min="15622" max="15622" width="10.625" style="305" customWidth="1"/>
    <col min="15623" max="15870" width="8.75" style="305"/>
    <col min="15871" max="15871" width="38.25" style="305" customWidth="1"/>
    <col min="15872" max="15873" width="13.25" style="305" customWidth="1"/>
    <col min="15874" max="15874" width="10" style="305" customWidth="1"/>
    <col min="15875" max="15875" width="12.625" style="305" customWidth="1"/>
    <col min="15876" max="15876" width="8.75" style="305" hidden="1" customWidth="1"/>
    <col min="15877" max="15877" width="18.625" style="305" customWidth="1"/>
    <col min="15878" max="15878" width="10.625" style="305" customWidth="1"/>
    <col min="15879" max="16126" width="8.75" style="305"/>
    <col min="16127" max="16127" width="38.25" style="305" customWidth="1"/>
    <col min="16128" max="16129" width="13.25" style="305" customWidth="1"/>
    <col min="16130" max="16130" width="10" style="305" customWidth="1"/>
    <col min="16131" max="16131" width="12.625" style="305" customWidth="1"/>
    <col min="16132" max="16132" width="8.75" style="305" hidden="1" customWidth="1"/>
    <col min="16133" max="16133" width="18.625" style="305" customWidth="1"/>
    <col min="16134" max="16134" width="10.625" style="305" customWidth="1"/>
    <col min="16135" max="16384" width="8.75" style="305"/>
  </cols>
  <sheetData>
    <row r="1" spans="1:1">
      <c r="A1" s="306" t="s">
        <v>106</v>
      </c>
    </row>
    <row r="2" ht="21.75" customHeight="1" spans="1:5">
      <c r="A2" s="307" t="s">
        <v>107</v>
      </c>
      <c r="B2" s="307"/>
      <c r="C2" s="307"/>
      <c r="D2" s="307"/>
      <c r="E2" s="307"/>
    </row>
    <row r="4" s="302" customFormat="1" spans="1:5">
      <c r="A4" s="308"/>
      <c r="B4" s="308"/>
      <c r="E4" s="309" t="s">
        <v>108</v>
      </c>
    </row>
    <row r="5" ht="34.5" customHeight="1" spans="1:5">
      <c r="A5" s="310" t="s">
        <v>109</v>
      </c>
      <c r="B5" s="311" t="s">
        <v>110</v>
      </c>
      <c r="C5" s="312" t="s">
        <v>111</v>
      </c>
      <c r="D5" s="311" t="s">
        <v>112</v>
      </c>
      <c r="E5" s="311" t="s">
        <v>113</v>
      </c>
    </row>
    <row r="6" s="303" customFormat="1" spans="1:7">
      <c r="A6" s="313" t="s">
        <v>114</v>
      </c>
      <c r="B6" s="149">
        <v>28700</v>
      </c>
      <c r="C6" s="149">
        <v>27951</v>
      </c>
      <c r="D6" s="314">
        <f>C6/B6*100</f>
        <v>97.4</v>
      </c>
      <c r="E6" s="314">
        <f>C6/G6</f>
        <v>1.3</v>
      </c>
      <c r="G6" s="303">
        <v>21413</v>
      </c>
    </row>
    <row r="7" spans="1:7">
      <c r="A7" s="315" t="s">
        <v>115</v>
      </c>
      <c r="B7" s="146">
        <v>14000</v>
      </c>
      <c r="C7" s="146">
        <v>14704</v>
      </c>
      <c r="D7" s="314">
        <f t="shared" ref="D7:D30" si="0">C7/B7*100</f>
        <v>105</v>
      </c>
      <c r="E7" s="314">
        <f t="shared" ref="E7:E42" si="1">C7/G7</f>
        <v>2.2</v>
      </c>
      <c r="G7" s="305">
        <v>6656</v>
      </c>
    </row>
    <row r="8" spans="1:7">
      <c r="A8" s="315" t="s">
        <v>116</v>
      </c>
      <c r="B8" s="146"/>
      <c r="C8" s="146">
        <v>161</v>
      </c>
      <c r="D8" s="314"/>
      <c r="E8" s="314">
        <f t="shared" si="1"/>
        <v>0.1</v>
      </c>
      <c r="G8" s="305">
        <v>1830</v>
      </c>
    </row>
    <row r="9" spans="1:7">
      <c r="A9" s="315" t="s">
        <v>117</v>
      </c>
      <c r="B9" s="146"/>
      <c r="C9" s="146"/>
      <c r="D9" s="314"/>
      <c r="E9" s="314">
        <f t="shared" si="1"/>
        <v>0</v>
      </c>
      <c r="G9" s="305">
        <v>2119</v>
      </c>
    </row>
    <row r="10" spans="1:5">
      <c r="A10" s="315" t="s">
        <v>118</v>
      </c>
      <c r="B10" s="146">
        <v>6000</v>
      </c>
      <c r="C10" s="146">
        <v>4179</v>
      </c>
      <c r="D10" s="314">
        <f t="shared" si="0"/>
        <v>69.7</v>
      </c>
      <c r="E10" s="314"/>
    </row>
    <row r="11" spans="1:7">
      <c r="A11" s="315" t="s">
        <v>119</v>
      </c>
      <c r="B11" s="146">
        <v>1000</v>
      </c>
      <c r="C11" s="146">
        <v>1015</v>
      </c>
      <c r="D11" s="314">
        <f t="shared" si="0"/>
        <v>101.5</v>
      </c>
      <c r="E11" s="314">
        <f t="shared" si="1"/>
        <v>0.5</v>
      </c>
      <c r="G11" s="305">
        <v>1968</v>
      </c>
    </row>
    <row r="12" spans="1:7">
      <c r="A12" s="315" t="s">
        <v>120</v>
      </c>
      <c r="B12" s="146">
        <v>1600</v>
      </c>
      <c r="C12" s="146">
        <v>1895</v>
      </c>
      <c r="D12" s="314">
        <f t="shared" si="0"/>
        <v>118.4</v>
      </c>
      <c r="E12" s="314">
        <f t="shared" si="1"/>
        <v>1.3</v>
      </c>
      <c r="G12" s="305">
        <v>1481</v>
      </c>
    </row>
    <row r="13" spans="1:7">
      <c r="A13" s="315" t="s">
        <v>121</v>
      </c>
      <c r="B13" s="146">
        <v>800</v>
      </c>
      <c r="C13" s="146">
        <v>953</v>
      </c>
      <c r="D13" s="314">
        <f t="shared" si="0"/>
        <v>119.1</v>
      </c>
      <c r="E13" s="314">
        <f t="shared" si="1"/>
        <v>1.5</v>
      </c>
      <c r="G13" s="305">
        <v>616</v>
      </c>
    </row>
    <row r="14" spans="1:7">
      <c r="A14" s="315" t="s">
        <v>122</v>
      </c>
      <c r="B14" s="146">
        <v>400</v>
      </c>
      <c r="C14" s="146">
        <v>422</v>
      </c>
      <c r="D14" s="314">
        <f t="shared" si="0"/>
        <v>105.5</v>
      </c>
      <c r="E14" s="314">
        <f t="shared" si="1"/>
        <v>1.4</v>
      </c>
      <c r="G14" s="305">
        <v>304</v>
      </c>
    </row>
    <row r="15" spans="1:7">
      <c r="A15" s="315" t="s">
        <v>123</v>
      </c>
      <c r="B15" s="146">
        <v>180</v>
      </c>
      <c r="C15" s="146">
        <v>214</v>
      </c>
      <c r="D15" s="314">
        <f t="shared" si="0"/>
        <v>118.9</v>
      </c>
      <c r="E15" s="314">
        <f t="shared" si="1"/>
        <v>1.1</v>
      </c>
      <c r="G15" s="305">
        <v>200</v>
      </c>
    </row>
    <row r="16" spans="1:7">
      <c r="A16" s="315" t="s">
        <v>124</v>
      </c>
      <c r="B16" s="146">
        <v>150</v>
      </c>
      <c r="C16" s="146">
        <v>157</v>
      </c>
      <c r="D16" s="314">
        <f t="shared" si="0"/>
        <v>104.7</v>
      </c>
      <c r="E16" s="314">
        <f t="shared" si="1"/>
        <v>2.1</v>
      </c>
      <c r="G16" s="305">
        <v>74</v>
      </c>
    </row>
    <row r="17" spans="1:7">
      <c r="A17" s="315" t="s">
        <v>125</v>
      </c>
      <c r="B17" s="146">
        <v>600</v>
      </c>
      <c r="C17" s="146">
        <v>1014</v>
      </c>
      <c r="D17" s="314">
        <f t="shared" si="0"/>
        <v>169</v>
      </c>
      <c r="E17" s="314">
        <f t="shared" si="1"/>
        <v>3.6</v>
      </c>
      <c r="G17" s="305">
        <v>281</v>
      </c>
    </row>
    <row r="18" spans="1:7">
      <c r="A18" s="315" t="s">
        <v>126</v>
      </c>
      <c r="B18" s="146">
        <v>180</v>
      </c>
      <c r="C18" s="146">
        <v>240</v>
      </c>
      <c r="D18" s="314">
        <f t="shared" si="0"/>
        <v>133.3</v>
      </c>
      <c r="E18" s="314">
        <f t="shared" si="1"/>
        <v>1.1</v>
      </c>
      <c r="G18" s="305">
        <v>209</v>
      </c>
    </row>
    <row r="19" spans="1:7">
      <c r="A19" s="315" t="s">
        <v>127</v>
      </c>
      <c r="B19" s="146">
        <v>200</v>
      </c>
      <c r="C19" s="146">
        <v>129</v>
      </c>
      <c r="D19" s="314">
        <f t="shared" si="0"/>
        <v>64.5</v>
      </c>
      <c r="E19" s="314">
        <f t="shared" si="1"/>
        <v>0.1</v>
      </c>
      <c r="G19" s="305">
        <v>1078</v>
      </c>
    </row>
    <row r="20" spans="1:7">
      <c r="A20" s="315" t="s">
        <v>128</v>
      </c>
      <c r="B20" s="146">
        <v>800</v>
      </c>
      <c r="C20" s="146">
        <v>823</v>
      </c>
      <c r="D20" s="314">
        <f t="shared" si="0"/>
        <v>102.9</v>
      </c>
      <c r="E20" s="314">
        <f t="shared" si="1"/>
        <v>1.4</v>
      </c>
      <c r="G20" s="305">
        <v>572</v>
      </c>
    </row>
    <row r="21" spans="1:7">
      <c r="A21" s="315" t="s">
        <v>129</v>
      </c>
      <c r="B21" s="146">
        <v>2790</v>
      </c>
      <c r="C21" s="146">
        <v>2045</v>
      </c>
      <c r="D21" s="314">
        <f t="shared" si="0"/>
        <v>73.3</v>
      </c>
      <c r="E21" s="314">
        <f t="shared" si="1"/>
        <v>0.5</v>
      </c>
      <c r="G21" s="305">
        <v>4025</v>
      </c>
    </row>
    <row r="22" spans="1:5">
      <c r="A22" s="315" t="s">
        <v>130</v>
      </c>
      <c r="B22" s="146"/>
      <c r="C22" s="146"/>
      <c r="D22" s="314"/>
      <c r="E22" s="314"/>
    </row>
    <row r="23" s="303" customFormat="1" spans="1:7">
      <c r="A23" s="313" t="s">
        <v>131</v>
      </c>
      <c r="B23" s="149">
        <v>6500</v>
      </c>
      <c r="C23" s="149">
        <v>8218</v>
      </c>
      <c r="D23" s="314">
        <f t="shared" si="0"/>
        <v>126.4</v>
      </c>
      <c r="E23" s="314">
        <f t="shared" si="1"/>
        <v>0.7</v>
      </c>
      <c r="G23" s="303">
        <v>11776</v>
      </c>
    </row>
    <row r="24" spans="1:7">
      <c r="A24" s="315" t="s">
        <v>132</v>
      </c>
      <c r="B24" s="146">
        <v>3000</v>
      </c>
      <c r="C24" s="146">
        <v>3738</v>
      </c>
      <c r="D24" s="314">
        <f t="shared" si="0"/>
        <v>124.6</v>
      </c>
      <c r="E24" s="314">
        <f t="shared" si="1"/>
        <v>1</v>
      </c>
      <c r="G24" s="305">
        <v>3828</v>
      </c>
    </row>
    <row r="25" spans="1:7">
      <c r="A25" s="315" t="s">
        <v>133</v>
      </c>
      <c r="B25" s="146">
        <v>800</v>
      </c>
      <c r="C25" s="146">
        <v>1604</v>
      </c>
      <c r="D25" s="314">
        <f t="shared" si="0"/>
        <v>200.5</v>
      </c>
      <c r="E25" s="314">
        <f t="shared" si="1"/>
        <v>1.1</v>
      </c>
      <c r="G25" s="305">
        <v>1396</v>
      </c>
    </row>
    <row r="26" spans="1:7">
      <c r="A26" s="315" t="s">
        <v>134</v>
      </c>
      <c r="B26" s="146">
        <v>1205</v>
      </c>
      <c r="C26" s="146">
        <v>2195</v>
      </c>
      <c r="D26" s="314">
        <f t="shared" si="0"/>
        <v>182.2</v>
      </c>
      <c r="E26" s="314">
        <f t="shared" si="1"/>
        <v>0.9</v>
      </c>
      <c r="G26" s="305">
        <v>2344</v>
      </c>
    </row>
    <row r="27" spans="1:5">
      <c r="A27" s="315" t="s">
        <v>135</v>
      </c>
      <c r="B27" s="146"/>
      <c r="C27" s="146">
        <v>-1000</v>
      </c>
      <c r="D27" s="314"/>
      <c r="E27" s="314"/>
    </row>
    <row r="28" spans="1:7">
      <c r="A28" s="315" t="s">
        <v>136</v>
      </c>
      <c r="B28" s="146">
        <v>1450</v>
      </c>
      <c r="C28" s="146">
        <v>1524</v>
      </c>
      <c r="D28" s="314">
        <f t="shared" si="0"/>
        <v>105.1</v>
      </c>
      <c r="E28" s="314">
        <f t="shared" si="1"/>
        <v>0.4</v>
      </c>
      <c r="G28" s="305">
        <v>3405</v>
      </c>
    </row>
    <row r="29" spans="1:7">
      <c r="A29" s="315" t="s">
        <v>137</v>
      </c>
      <c r="B29" s="146">
        <v>45</v>
      </c>
      <c r="C29" s="146">
        <v>157</v>
      </c>
      <c r="D29" s="314">
        <f t="shared" si="0"/>
        <v>348.9</v>
      </c>
      <c r="E29" s="314">
        <f t="shared" si="1"/>
        <v>0.2</v>
      </c>
      <c r="G29" s="305">
        <v>803</v>
      </c>
    </row>
    <row r="30" s="303" customFormat="1" spans="1:7">
      <c r="A30" s="310" t="s">
        <v>138</v>
      </c>
      <c r="B30" s="149">
        <v>35200</v>
      </c>
      <c r="C30" s="149">
        <f>C23+C6</f>
        <v>36169</v>
      </c>
      <c r="D30" s="314">
        <f t="shared" si="0"/>
        <v>102.8</v>
      </c>
      <c r="E30" s="314">
        <f t="shared" si="1"/>
        <v>1.1</v>
      </c>
      <c r="G30" s="303">
        <v>33189</v>
      </c>
    </row>
    <row r="31" s="303" customFormat="1" spans="1:5">
      <c r="A31" s="313" t="s">
        <v>139</v>
      </c>
      <c r="B31" s="149"/>
      <c r="C31" s="149"/>
      <c r="D31" s="314"/>
      <c r="E31" s="314"/>
    </row>
    <row r="32" s="303" customFormat="1" spans="1:7">
      <c r="A32" s="313" t="s">
        <v>140</v>
      </c>
      <c r="B32" s="149">
        <f t="shared" ref="B32:G32" si="2">B33+B37+B38+B39+B40+B41</f>
        <v>86113</v>
      </c>
      <c r="C32" s="149">
        <f t="shared" si="2"/>
        <v>159925</v>
      </c>
      <c r="D32" s="314">
        <f>C32/B32</f>
        <v>1.9</v>
      </c>
      <c r="E32" s="314">
        <f t="shared" si="1"/>
        <v>1</v>
      </c>
      <c r="G32" s="149">
        <f t="shared" si="2"/>
        <v>157711</v>
      </c>
    </row>
    <row r="33" spans="1:7">
      <c r="A33" s="315" t="s">
        <v>141</v>
      </c>
      <c r="B33" s="146">
        <v>42004</v>
      </c>
      <c r="C33" s="146">
        <v>99897</v>
      </c>
      <c r="D33" s="314">
        <f t="shared" ref="D33:D42" si="3">C33/B33</f>
        <v>2.4</v>
      </c>
      <c r="E33" s="314">
        <f t="shared" si="1"/>
        <v>1.1</v>
      </c>
      <c r="G33" s="305">
        <v>90444</v>
      </c>
    </row>
    <row r="34" spans="1:7">
      <c r="A34" s="315" t="s">
        <v>142</v>
      </c>
      <c r="B34" s="146">
        <v>2971</v>
      </c>
      <c r="C34" s="146">
        <v>2971</v>
      </c>
      <c r="D34" s="314">
        <f t="shared" si="3"/>
        <v>1</v>
      </c>
      <c r="E34" s="314">
        <f t="shared" si="1"/>
        <v>1.2</v>
      </c>
      <c r="G34" s="305">
        <v>2582</v>
      </c>
    </row>
    <row r="35" spans="1:7">
      <c r="A35" s="315" t="s">
        <v>143</v>
      </c>
      <c r="B35" s="146">
        <v>39033</v>
      </c>
      <c r="C35" s="146">
        <v>54783</v>
      </c>
      <c r="D35" s="314">
        <f t="shared" si="3"/>
        <v>1.4</v>
      </c>
      <c r="E35" s="314">
        <f t="shared" si="1"/>
        <v>1.2</v>
      </c>
      <c r="G35" s="305">
        <v>46413</v>
      </c>
    </row>
    <row r="36" spans="1:7">
      <c r="A36" s="315" t="s">
        <v>144</v>
      </c>
      <c r="B36" s="146"/>
      <c r="C36" s="146">
        <v>42143</v>
      </c>
      <c r="D36" s="314"/>
      <c r="E36" s="314">
        <f t="shared" si="1"/>
        <v>1</v>
      </c>
      <c r="G36" s="305">
        <v>41449</v>
      </c>
    </row>
    <row r="37" spans="1:7">
      <c r="A37" s="315" t="s">
        <v>145</v>
      </c>
      <c r="B37" s="146">
        <v>1910</v>
      </c>
      <c r="C37" s="146">
        <v>10082</v>
      </c>
      <c r="D37" s="314">
        <f t="shared" si="3"/>
        <v>5.3</v>
      </c>
      <c r="E37" s="314">
        <f t="shared" si="1"/>
        <v>1</v>
      </c>
      <c r="G37" s="305">
        <v>10007</v>
      </c>
    </row>
    <row r="38" s="304" customFormat="1" spans="1:5">
      <c r="A38" s="316" t="s">
        <v>146</v>
      </c>
      <c r="B38" s="295"/>
      <c r="C38" s="295">
        <v>1818</v>
      </c>
      <c r="D38" s="314"/>
      <c r="E38" s="314"/>
    </row>
    <row r="39" s="304" customFormat="1" spans="1:7">
      <c r="A39" s="316" t="s">
        <v>147</v>
      </c>
      <c r="B39" s="295">
        <v>27300</v>
      </c>
      <c r="C39" s="295">
        <v>32890</v>
      </c>
      <c r="D39" s="314">
        <f t="shared" si="3"/>
        <v>1.2</v>
      </c>
      <c r="E39" s="314">
        <f t="shared" si="1"/>
        <v>0.6</v>
      </c>
      <c r="G39" s="304">
        <v>53437</v>
      </c>
    </row>
    <row r="40" spans="1:7">
      <c r="A40" s="315" t="s">
        <v>148</v>
      </c>
      <c r="B40" s="146">
        <v>8457</v>
      </c>
      <c r="C40" s="146">
        <v>8796</v>
      </c>
      <c r="D40" s="314">
        <f t="shared" si="3"/>
        <v>1</v>
      </c>
      <c r="E40" s="314">
        <f t="shared" si="1"/>
        <v>7.5</v>
      </c>
      <c r="G40" s="305">
        <v>1175</v>
      </c>
    </row>
    <row r="41" spans="1:7">
      <c r="A41" s="315" t="s">
        <v>149</v>
      </c>
      <c r="B41" s="146">
        <v>6442</v>
      </c>
      <c r="C41" s="146">
        <v>6442</v>
      </c>
      <c r="D41" s="314">
        <f t="shared" si="3"/>
        <v>1</v>
      </c>
      <c r="E41" s="314">
        <f t="shared" si="1"/>
        <v>2.4</v>
      </c>
      <c r="G41" s="305">
        <v>2648</v>
      </c>
    </row>
    <row r="42" s="303" customFormat="1" spans="1:7">
      <c r="A42" s="310" t="s">
        <v>150</v>
      </c>
      <c r="B42" s="149">
        <v>121313</v>
      </c>
      <c r="C42" s="149">
        <f>C32+C30</f>
        <v>196094</v>
      </c>
      <c r="D42" s="314">
        <f t="shared" si="3"/>
        <v>1.6</v>
      </c>
      <c r="E42" s="314">
        <f t="shared" si="1"/>
        <v>1</v>
      </c>
      <c r="G42" s="303">
        <v>190900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40"/>
  <sheetViews>
    <sheetView showZeros="0" topLeftCell="A10" workbookViewId="0">
      <selection activeCell="K16" sqref="K16"/>
    </sheetView>
  </sheetViews>
  <sheetFormatPr defaultColWidth="9" defaultRowHeight="14.25" outlineLevelCol="6"/>
  <cols>
    <col min="1" max="1" width="27.625" style="276" customWidth="1"/>
    <col min="2" max="2" width="10" style="276" customWidth="1"/>
    <col min="3" max="3" width="10" style="1" customWidth="1"/>
    <col min="4" max="5" width="13.75" style="1" customWidth="1"/>
    <col min="6" max="6" width="9" style="1"/>
    <col min="7" max="7" width="9" style="1" hidden="1" customWidth="1"/>
    <col min="8" max="254" width="9" style="1"/>
    <col min="255" max="255" width="27.625" style="1" customWidth="1"/>
    <col min="256" max="257" width="13.25" style="1" customWidth="1"/>
    <col min="258" max="258" width="10.75" style="1" customWidth="1"/>
    <col min="259" max="259" width="12.75" style="1" customWidth="1"/>
    <col min="260" max="260" width="9" style="1" hidden="1" customWidth="1"/>
    <col min="261" max="510" width="9" style="1"/>
    <col min="511" max="511" width="27.625" style="1" customWidth="1"/>
    <col min="512" max="513" width="13.25" style="1" customWidth="1"/>
    <col min="514" max="514" width="10.75" style="1" customWidth="1"/>
    <col min="515" max="515" width="12.75" style="1" customWidth="1"/>
    <col min="516" max="516" width="9" style="1" hidden="1" customWidth="1"/>
    <col min="517" max="766" width="9" style="1"/>
    <col min="767" max="767" width="27.625" style="1" customWidth="1"/>
    <col min="768" max="769" width="13.25" style="1" customWidth="1"/>
    <col min="770" max="770" width="10.75" style="1" customWidth="1"/>
    <col min="771" max="771" width="12.75" style="1" customWidth="1"/>
    <col min="772" max="772" width="9" style="1" hidden="1" customWidth="1"/>
    <col min="773" max="1022" width="9" style="1"/>
    <col min="1023" max="1023" width="27.625" style="1" customWidth="1"/>
    <col min="1024" max="1025" width="13.25" style="1" customWidth="1"/>
    <col min="1026" max="1026" width="10.75" style="1" customWidth="1"/>
    <col min="1027" max="1027" width="12.75" style="1" customWidth="1"/>
    <col min="1028" max="1028" width="9" style="1" hidden="1" customWidth="1"/>
    <col min="1029" max="1278" width="9" style="1"/>
    <col min="1279" max="1279" width="27.625" style="1" customWidth="1"/>
    <col min="1280" max="1281" width="13.25" style="1" customWidth="1"/>
    <col min="1282" max="1282" width="10.75" style="1" customWidth="1"/>
    <col min="1283" max="1283" width="12.75" style="1" customWidth="1"/>
    <col min="1284" max="1284" width="9" style="1" hidden="1" customWidth="1"/>
    <col min="1285" max="1534" width="9" style="1"/>
    <col min="1535" max="1535" width="27.625" style="1" customWidth="1"/>
    <col min="1536" max="1537" width="13.25" style="1" customWidth="1"/>
    <col min="1538" max="1538" width="10.75" style="1" customWidth="1"/>
    <col min="1539" max="1539" width="12.75" style="1" customWidth="1"/>
    <col min="1540" max="1540" width="9" style="1" hidden="1" customWidth="1"/>
    <col min="1541" max="1790" width="9" style="1"/>
    <col min="1791" max="1791" width="27.625" style="1" customWidth="1"/>
    <col min="1792" max="1793" width="13.25" style="1" customWidth="1"/>
    <col min="1794" max="1794" width="10.75" style="1" customWidth="1"/>
    <col min="1795" max="1795" width="12.75" style="1" customWidth="1"/>
    <col min="1796" max="1796" width="9" style="1" hidden="1" customWidth="1"/>
    <col min="1797" max="2046" width="9" style="1"/>
    <col min="2047" max="2047" width="27.625" style="1" customWidth="1"/>
    <col min="2048" max="2049" width="13.25" style="1" customWidth="1"/>
    <col min="2050" max="2050" width="10.75" style="1" customWidth="1"/>
    <col min="2051" max="2051" width="12.75" style="1" customWidth="1"/>
    <col min="2052" max="2052" width="9" style="1" hidden="1" customWidth="1"/>
    <col min="2053" max="2302" width="9" style="1"/>
    <col min="2303" max="2303" width="27.625" style="1" customWidth="1"/>
    <col min="2304" max="2305" width="13.25" style="1" customWidth="1"/>
    <col min="2306" max="2306" width="10.75" style="1" customWidth="1"/>
    <col min="2307" max="2307" width="12.75" style="1" customWidth="1"/>
    <col min="2308" max="2308" width="9" style="1" hidden="1" customWidth="1"/>
    <col min="2309" max="2558" width="9" style="1"/>
    <col min="2559" max="2559" width="27.625" style="1" customWidth="1"/>
    <col min="2560" max="2561" width="13.25" style="1" customWidth="1"/>
    <col min="2562" max="2562" width="10.75" style="1" customWidth="1"/>
    <col min="2563" max="2563" width="12.75" style="1" customWidth="1"/>
    <col min="2564" max="2564" width="9" style="1" hidden="1" customWidth="1"/>
    <col min="2565" max="2814" width="9" style="1"/>
    <col min="2815" max="2815" width="27.625" style="1" customWidth="1"/>
    <col min="2816" max="2817" width="13.25" style="1" customWidth="1"/>
    <col min="2818" max="2818" width="10.75" style="1" customWidth="1"/>
    <col min="2819" max="2819" width="12.75" style="1" customWidth="1"/>
    <col min="2820" max="2820" width="9" style="1" hidden="1" customWidth="1"/>
    <col min="2821" max="3070" width="9" style="1"/>
    <col min="3071" max="3071" width="27.625" style="1" customWidth="1"/>
    <col min="3072" max="3073" width="13.25" style="1" customWidth="1"/>
    <col min="3074" max="3074" width="10.75" style="1" customWidth="1"/>
    <col min="3075" max="3075" width="12.75" style="1" customWidth="1"/>
    <col min="3076" max="3076" width="9" style="1" hidden="1" customWidth="1"/>
    <col min="3077" max="3326" width="9" style="1"/>
    <col min="3327" max="3327" width="27.625" style="1" customWidth="1"/>
    <col min="3328" max="3329" width="13.25" style="1" customWidth="1"/>
    <col min="3330" max="3330" width="10.75" style="1" customWidth="1"/>
    <col min="3331" max="3331" width="12.75" style="1" customWidth="1"/>
    <col min="3332" max="3332" width="9" style="1" hidden="1" customWidth="1"/>
    <col min="3333" max="3582" width="9" style="1"/>
    <col min="3583" max="3583" width="27.625" style="1" customWidth="1"/>
    <col min="3584" max="3585" width="13.25" style="1" customWidth="1"/>
    <col min="3586" max="3586" width="10.75" style="1" customWidth="1"/>
    <col min="3587" max="3587" width="12.75" style="1" customWidth="1"/>
    <col min="3588" max="3588" width="9" style="1" hidden="1" customWidth="1"/>
    <col min="3589" max="3838" width="9" style="1"/>
    <col min="3839" max="3839" width="27.625" style="1" customWidth="1"/>
    <col min="3840" max="3841" width="13.25" style="1" customWidth="1"/>
    <col min="3842" max="3842" width="10.75" style="1" customWidth="1"/>
    <col min="3843" max="3843" width="12.75" style="1" customWidth="1"/>
    <col min="3844" max="3844" width="9" style="1" hidden="1" customWidth="1"/>
    <col min="3845" max="4094" width="9" style="1"/>
    <col min="4095" max="4095" width="27.625" style="1" customWidth="1"/>
    <col min="4096" max="4097" width="13.25" style="1" customWidth="1"/>
    <col min="4098" max="4098" width="10.75" style="1" customWidth="1"/>
    <col min="4099" max="4099" width="12.75" style="1" customWidth="1"/>
    <col min="4100" max="4100" width="9" style="1" hidden="1" customWidth="1"/>
    <col min="4101" max="4350" width="9" style="1"/>
    <col min="4351" max="4351" width="27.625" style="1" customWidth="1"/>
    <col min="4352" max="4353" width="13.25" style="1" customWidth="1"/>
    <col min="4354" max="4354" width="10.75" style="1" customWidth="1"/>
    <col min="4355" max="4355" width="12.75" style="1" customWidth="1"/>
    <col min="4356" max="4356" width="9" style="1" hidden="1" customWidth="1"/>
    <col min="4357" max="4606" width="9" style="1"/>
    <col min="4607" max="4607" width="27.625" style="1" customWidth="1"/>
    <col min="4608" max="4609" width="13.25" style="1" customWidth="1"/>
    <col min="4610" max="4610" width="10.75" style="1" customWidth="1"/>
    <col min="4611" max="4611" width="12.75" style="1" customWidth="1"/>
    <col min="4612" max="4612" width="9" style="1" hidden="1" customWidth="1"/>
    <col min="4613" max="4862" width="9" style="1"/>
    <col min="4863" max="4863" width="27.625" style="1" customWidth="1"/>
    <col min="4864" max="4865" width="13.25" style="1" customWidth="1"/>
    <col min="4866" max="4866" width="10.75" style="1" customWidth="1"/>
    <col min="4867" max="4867" width="12.75" style="1" customWidth="1"/>
    <col min="4868" max="4868" width="9" style="1" hidden="1" customWidth="1"/>
    <col min="4869" max="5118" width="9" style="1"/>
    <col min="5119" max="5119" width="27.625" style="1" customWidth="1"/>
    <col min="5120" max="5121" width="13.25" style="1" customWidth="1"/>
    <col min="5122" max="5122" width="10.75" style="1" customWidth="1"/>
    <col min="5123" max="5123" width="12.75" style="1" customWidth="1"/>
    <col min="5124" max="5124" width="9" style="1" hidden="1" customWidth="1"/>
    <col min="5125" max="5374" width="9" style="1"/>
    <col min="5375" max="5375" width="27.625" style="1" customWidth="1"/>
    <col min="5376" max="5377" width="13.25" style="1" customWidth="1"/>
    <col min="5378" max="5378" width="10.75" style="1" customWidth="1"/>
    <col min="5379" max="5379" width="12.75" style="1" customWidth="1"/>
    <col min="5380" max="5380" width="9" style="1" hidden="1" customWidth="1"/>
    <col min="5381" max="5630" width="9" style="1"/>
    <col min="5631" max="5631" width="27.625" style="1" customWidth="1"/>
    <col min="5632" max="5633" width="13.25" style="1" customWidth="1"/>
    <col min="5634" max="5634" width="10.75" style="1" customWidth="1"/>
    <col min="5635" max="5635" width="12.75" style="1" customWidth="1"/>
    <col min="5636" max="5636" width="9" style="1" hidden="1" customWidth="1"/>
    <col min="5637" max="5886" width="9" style="1"/>
    <col min="5887" max="5887" width="27.625" style="1" customWidth="1"/>
    <col min="5888" max="5889" width="13.25" style="1" customWidth="1"/>
    <col min="5890" max="5890" width="10.75" style="1" customWidth="1"/>
    <col min="5891" max="5891" width="12.75" style="1" customWidth="1"/>
    <col min="5892" max="5892" width="9" style="1" hidden="1" customWidth="1"/>
    <col min="5893" max="6142" width="9" style="1"/>
    <col min="6143" max="6143" width="27.625" style="1" customWidth="1"/>
    <col min="6144" max="6145" width="13.25" style="1" customWidth="1"/>
    <col min="6146" max="6146" width="10.75" style="1" customWidth="1"/>
    <col min="6147" max="6147" width="12.75" style="1" customWidth="1"/>
    <col min="6148" max="6148" width="9" style="1" hidden="1" customWidth="1"/>
    <col min="6149" max="6398" width="9" style="1"/>
    <col min="6399" max="6399" width="27.625" style="1" customWidth="1"/>
    <col min="6400" max="6401" width="13.25" style="1" customWidth="1"/>
    <col min="6402" max="6402" width="10.75" style="1" customWidth="1"/>
    <col min="6403" max="6403" width="12.75" style="1" customWidth="1"/>
    <col min="6404" max="6404" width="9" style="1" hidden="1" customWidth="1"/>
    <col min="6405" max="6654" width="9" style="1"/>
    <col min="6655" max="6655" width="27.625" style="1" customWidth="1"/>
    <col min="6656" max="6657" width="13.25" style="1" customWidth="1"/>
    <col min="6658" max="6658" width="10.75" style="1" customWidth="1"/>
    <col min="6659" max="6659" width="12.75" style="1" customWidth="1"/>
    <col min="6660" max="6660" width="9" style="1" hidden="1" customWidth="1"/>
    <col min="6661" max="6910" width="9" style="1"/>
    <col min="6911" max="6911" width="27.625" style="1" customWidth="1"/>
    <col min="6912" max="6913" width="13.25" style="1" customWidth="1"/>
    <col min="6914" max="6914" width="10.75" style="1" customWidth="1"/>
    <col min="6915" max="6915" width="12.75" style="1" customWidth="1"/>
    <col min="6916" max="6916" width="9" style="1" hidden="1" customWidth="1"/>
    <col min="6917" max="7166" width="9" style="1"/>
    <col min="7167" max="7167" width="27.625" style="1" customWidth="1"/>
    <col min="7168" max="7169" width="13.25" style="1" customWidth="1"/>
    <col min="7170" max="7170" width="10.75" style="1" customWidth="1"/>
    <col min="7171" max="7171" width="12.75" style="1" customWidth="1"/>
    <col min="7172" max="7172" width="9" style="1" hidden="1" customWidth="1"/>
    <col min="7173" max="7422" width="9" style="1"/>
    <col min="7423" max="7423" width="27.625" style="1" customWidth="1"/>
    <col min="7424" max="7425" width="13.25" style="1" customWidth="1"/>
    <col min="7426" max="7426" width="10.75" style="1" customWidth="1"/>
    <col min="7427" max="7427" width="12.75" style="1" customWidth="1"/>
    <col min="7428" max="7428" width="9" style="1" hidden="1" customWidth="1"/>
    <col min="7429" max="7678" width="9" style="1"/>
    <col min="7679" max="7679" width="27.625" style="1" customWidth="1"/>
    <col min="7680" max="7681" width="13.25" style="1" customWidth="1"/>
    <col min="7682" max="7682" width="10.75" style="1" customWidth="1"/>
    <col min="7683" max="7683" width="12.75" style="1" customWidth="1"/>
    <col min="7684" max="7684" width="9" style="1" hidden="1" customWidth="1"/>
    <col min="7685" max="7934" width="9" style="1"/>
    <col min="7935" max="7935" width="27.625" style="1" customWidth="1"/>
    <col min="7936" max="7937" width="13.25" style="1" customWidth="1"/>
    <col min="7938" max="7938" width="10.75" style="1" customWidth="1"/>
    <col min="7939" max="7939" width="12.75" style="1" customWidth="1"/>
    <col min="7940" max="7940" width="9" style="1" hidden="1" customWidth="1"/>
    <col min="7941" max="8190" width="9" style="1"/>
    <col min="8191" max="8191" width="27.625" style="1" customWidth="1"/>
    <col min="8192" max="8193" width="13.25" style="1" customWidth="1"/>
    <col min="8194" max="8194" width="10.75" style="1" customWidth="1"/>
    <col min="8195" max="8195" width="12.75" style="1" customWidth="1"/>
    <col min="8196" max="8196" width="9" style="1" hidden="1" customWidth="1"/>
    <col min="8197" max="8446" width="9" style="1"/>
    <col min="8447" max="8447" width="27.625" style="1" customWidth="1"/>
    <col min="8448" max="8449" width="13.25" style="1" customWidth="1"/>
    <col min="8450" max="8450" width="10.75" style="1" customWidth="1"/>
    <col min="8451" max="8451" width="12.75" style="1" customWidth="1"/>
    <col min="8452" max="8452" width="9" style="1" hidden="1" customWidth="1"/>
    <col min="8453" max="8702" width="9" style="1"/>
    <col min="8703" max="8703" width="27.625" style="1" customWidth="1"/>
    <col min="8704" max="8705" width="13.25" style="1" customWidth="1"/>
    <col min="8706" max="8706" width="10.75" style="1" customWidth="1"/>
    <col min="8707" max="8707" width="12.75" style="1" customWidth="1"/>
    <col min="8708" max="8708" width="9" style="1" hidden="1" customWidth="1"/>
    <col min="8709" max="8958" width="9" style="1"/>
    <col min="8959" max="8959" width="27.625" style="1" customWidth="1"/>
    <col min="8960" max="8961" width="13.25" style="1" customWidth="1"/>
    <col min="8962" max="8962" width="10.75" style="1" customWidth="1"/>
    <col min="8963" max="8963" width="12.75" style="1" customWidth="1"/>
    <col min="8964" max="8964" width="9" style="1" hidden="1" customWidth="1"/>
    <col min="8965" max="9214" width="9" style="1"/>
    <col min="9215" max="9215" width="27.625" style="1" customWidth="1"/>
    <col min="9216" max="9217" width="13.25" style="1" customWidth="1"/>
    <col min="9218" max="9218" width="10.75" style="1" customWidth="1"/>
    <col min="9219" max="9219" width="12.75" style="1" customWidth="1"/>
    <col min="9220" max="9220" width="9" style="1" hidden="1" customWidth="1"/>
    <col min="9221" max="9470" width="9" style="1"/>
    <col min="9471" max="9471" width="27.625" style="1" customWidth="1"/>
    <col min="9472" max="9473" width="13.25" style="1" customWidth="1"/>
    <col min="9474" max="9474" width="10.75" style="1" customWidth="1"/>
    <col min="9475" max="9475" width="12.75" style="1" customWidth="1"/>
    <col min="9476" max="9476" width="9" style="1" hidden="1" customWidth="1"/>
    <col min="9477" max="9726" width="9" style="1"/>
    <col min="9727" max="9727" width="27.625" style="1" customWidth="1"/>
    <col min="9728" max="9729" width="13.25" style="1" customWidth="1"/>
    <col min="9730" max="9730" width="10.75" style="1" customWidth="1"/>
    <col min="9731" max="9731" width="12.75" style="1" customWidth="1"/>
    <col min="9732" max="9732" width="9" style="1" hidden="1" customWidth="1"/>
    <col min="9733" max="9982" width="9" style="1"/>
    <col min="9983" max="9983" width="27.625" style="1" customWidth="1"/>
    <col min="9984" max="9985" width="13.25" style="1" customWidth="1"/>
    <col min="9986" max="9986" width="10.75" style="1" customWidth="1"/>
    <col min="9987" max="9987" width="12.75" style="1" customWidth="1"/>
    <col min="9988" max="9988" width="9" style="1" hidden="1" customWidth="1"/>
    <col min="9989" max="10238" width="9" style="1"/>
    <col min="10239" max="10239" width="27.625" style="1" customWidth="1"/>
    <col min="10240" max="10241" width="13.25" style="1" customWidth="1"/>
    <col min="10242" max="10242" width="10.75" style="1" customWidth="1"/>
    <col min="10243" max="10243" width="12.75" style="1" customWidth="1"/>
    <col min="10244" max="10244" width="9" style="1" hidden="1" customWidth="1"/>
    <col min="10245" max="10494" width="9" style="1"/>
    <col min="10495" max="10495" width="27.625" style="1" customWidth="1"/>
    <col min="10496" max="10497" width="13.25" style="1" customWidth="1"/>
    <col min="10498" max="10498" width="10.75" style="1" customWidth="1"/>
    <col min="10499" max="10499" width="12.75" style="1" customWidth="1"/>
    <col min="10500" max="10500" width="9" style="1" hidden="1" customWidth="1"/>
    <col min="10501" max="10750" width="9" style="1"/>
    <col min="10751" max="10751" width="27.625" style="1" customWidth="1"/>
    <col min="10752" max="10753" width="13.25" style="1" customWidth="1"/>
    <col min="10754" max="10754" width="10.75" style="1" customWidth="1"/>
    <col min="10755" max="10755" width="12.75" style="1" customWidth="1"/>
    <col min="10756" max="10756" width="9" style="1" hidden="1" customWidth="1"/>
    <col min="10757" max="11006" width="9" style="1"/>
    <col min="11007" max="11007" width="27.625" style="1" customWidth="1"/>
    <col min="11008" max="11009" width="13.25" style="1" customWidth="1"/>
    <col min="11010" max="11010" width="10.75" style="1" customWidth="1"/>
    <col min="11011" max="11011" width="12.75" style="1" customWidth="1"/>
    <col min="11012" max="11012" width="9" style="1" hidden="1" customWidth="1"/>
    <col min="11013" max="11262" width="9" style="1"/>
    <col min="11263" max="11263" width="27.625" style="1" customWidth="1"/>
    <col min="11264" max="11265" width="13.25" style="1" customWidth="1"/>
    <col min="11266" max="11266" width="10.75" style="1" customWidth="1"/>
    <col min="11267" max="11267" width="12.75" style="1" customWidth="1"/>
    <col min="11268" max="11268" width="9" style="1" hidden="1" customWidth="1"/>
    <col min="11269" max="11518" width="9" style="1"/>
    <col min="11519" max="11519" width="27.625" style="1" customWidth="1"/>
    <col min="11520" max="11521" width="13.25" style="1" customWidth="1"/>
    <col min="11522" max="11522" width="10.75" style="1" customWidth="1"/>
    <col min="11523" max="11523" width="12.75" style="1" customWidth="1"/>
    <col min="11524" max="11524" width="9" style="1" hidden="1" customWidth="1"/>
    <col min="11525" max="11774" width="9" style="1"/>
    <col min="11775" max="11775" width="27.625" style="1" customWidth="1"/>
    <col min="11776" max="11777" width="13.25" style="1" customWidth="1"/>
    <col min="11778" max="11778" width="10.75" style="1" customWidth="1"/>
    <col min="11779" max="11779" width="12.75" style="1" customWidth="1"/>
    <col min="11780" max="11780" width="9" style="1" hidden="1" customWidth="1"/>
    <col min="11781" max="12030" width="9" style="1"/>
    <col min="12031" max="12031" width="27.625" style="1" customWidth="1"/>
    <col min="12032" max="12033" width="13.25" style="1" customWidth="1"/>
    <col min="12034" max="12034" width="10.75" style="1" customWidth="1"/>
    <col min="12035" max="12035" width="12.75" style="1" customWidth="1"/>
    <col min="12036" max="12036" width="9" style="1" hidden="1" customWidth="1"/>
    <col min="12037" max="12286" width="9" style="1"/>
    <col min="12287" max="12287" width="27.625" style="1" customWidth="1"/>
    <col min="12288" max="12289" width="13.25" style="1" customWidth="1"/>
    <col min="12290" max="12290" width="10.75" style="1" customWidth="1"/>
    <col min="12291" max="12291" width="12.75" style="1" customWidth="1"/>
    <col min="12292" max="12292" width="9" style="1" hidden="1" customWidth="1"/>
    <col min="12293" max="12542" width="9" style="1"/>
    <col min="12543" max="12543" width="27.625" style="1" customWidth="1"/>
    <col min="12544" max="12545" width="13.25" style="1" customWidth="1"/>
    <col min="12546" max="12546" width="10.75" style="1" customWidth="1"/>
    <col min="12547" max="12547" width="12.75" style="1" customWidth="1"/>
    <col min="12548" max="12548" width="9" style="1" hidden="1" customWidth="1"/>
    <col min="12549" max="12798" width="9" style="1"/>
    <col min="12799" max="12799" width="27.625" style="1" customWidth="1"/>
    <col min="12800" max="12801" width="13.25" style="1" customWidth="1"/>
    <col min="12802" max="12802" width="10.75" style="1" customWidth="1"/>
    <col min="12803" max="12803" width="12.75" style="1" customWidth="1"/>
    <col min="12804" max="12804" width="9" style="1" hidden="1" customWidth="1"/>
    <col min="12805" max="13054" width="9" style="1"/>
    <col min="13055" max="13055" width="27.625" style="1" customWidth="1"/>
    <col min="13056" max="13057" width="13.25" style="1" customWidth="1"/>
    <col min="13058" max="13058" width="10.75" style="1" customWidth="1"/>
    <col min="13059" max="13059" width="12.75" style="1" customWidth="1"/>
    <col min="13060" max="13060" width="9" style="1" hidden="1" customWidth="1"/>
    <col min="13061" max="13310" width="9" style="1"/>
    <col min="13311" max="13311" width="27.625" style="1" customWidth="1"/>
    <col min="13312" max="13313" width="13.25" style="1" customWidth="1"/>
    <col min="13314" max="13314" width="10.75" style="1" customWidth="1"/>
    <col min="13315" max="13315" width="12.75" style="1" customWidth="1"/>
    <col min="13316" max="13316" width="9" style="1" hidden="1" customWidth="1"/>
    <col min="13317" max="13566" width="9" style="1"/>
    <col min="13567" max="13567" width="27.625" style="1" customWidth="1"/>
    <col min="13568" max="13569" width="13.25" style="1" customWidth="1"/>
    <col min="13570" max="13570" width="10.75" style="1" customWidth="1"/>
    <col min="13571" max="13571" width="12.75" style="1" customWidth="1"/>
    <col min="13572" max="13572" width="9" style="1" hidden="1" customWidth="1"/>
    <col min="13573" max="13822" width="9" style="1"/>
    <col min="13823" max="13823" width="27.625" style="1" customWidth="1"/>
    <col min="13824" max="13825" width="13.25" style="1" customWidth="1"/>
    <col min="13826" max="13826" width="10.75" style="1" customWidth="1"/>
    <col min="13827" max="13827" width="12.75" style="1" customWidth="1"/>
    <col min="13828" max="13828" width="9" style="1" hidden="1" customWidth="1"/>
    <col min="13829" max="14078" width="9" style="1"/>
    <col min="14079" max="14079" width="27.625" style="1" customWidth="1"/>
    <col min="14080" max="14081" width="13.25" style="1" customWidth="1"/>
    <col min="14082" max="14082" width="10.75" style="1" customWidth="1"/>
    <col min="14083" max="14083" width="12.75" style="1" customWidth="1"/>
    <col min="14084" max="14084" width="9" style="1" hidden="1" customWidth="1"/>
    <col min="14085" max="14334" width="9" style="1"/>
    <col min="14335" max="14335" width="27.625" style="1" customWidth="1"/>
    <col min="14336" max="14337" width="13.25" style="1" customWidth="1"/>
    <col min="14338" max="14338" width="10.75" style="1" customWidth="1"/>
    <col min="14339" max="14339" width="12.75" style="1" customWidth="1"/>
    <col min="14340" max="14340" width="9" style="1" hidden="1" customWidth="1"/>
    <col min="14341" max="14590" width="9" style="1"/>
    <col min="14591" max="14591" width="27.625" style="1" customWidth="1"/>
    <col min="14592" max="14593" width="13.25" style="1" customWidth="1"/>
    <col min="14594" max="14594" width="10.75" style="1" customWidth="1"/>
    <col min="14595" max="14595" width="12.75" style="1" customWidth="1"/>
    <col min="14596" max="14596" width="9" style="1" hidden="1" customWidth="1"/>
    <col min="14597" max="14846" width="9" style="1"/>
    <col min="14847" max="14847" width="27.625" style="1" customWidth="1"/>
    <col min="14848" max="14849" width="13.25" style="1" customWidth="1"/>
    <col min="14850" max="14850" width="10.75" style="1" customWidth="1"/>
    <col min="14851" max="14851" width="12.75" style="1" customWidth="1"/>
    <col min="14852" max="14852" width="9" style="1" hidden="1" customWidth="1"/>
    <col min="14853" max="15102" width="9" style="1"/>
    <col min="15103" max="15103" width="27.625" style="1" customWidth="1"/>
    <col min="15104" max="15105" width="13.25" style="1" customWidth="1"/>
    <col min="15106" max="15106" width="10.75" style="1" customWidth="1"/>
    <col min="15107" max="15107" width="12.75" style="1" customWidth="1"/>
    <col min="15108" max="15108" width="9" style="1" hidden="1" customWidth="1"/>
    <col min="15109" max="15358" width="9" style="1"/>
    <col min="15359" max="15359" width="27.625" style="1" customWidth="1"/>
    <col min="15360" max="15361" width="13.25" style="1" customWidth="1"/>
    <col min="15362" max="15362" width="10.75" style="1" customWidth="1"/>
    <col min="15363" max="15363" width="12.75" style="1" customWidth="1"/>
    <col min="15364" max="15364" width="9" style="1" hidden="1" customWidth="1"/>
    <col min="15365" max="15614" width="9" style="1"/>
    <col min="15615" max="15615" width="27.625" style="1" customWidth="1"/>
    <col min="15616" max="15617" width="13.25" style="1" customWidth="1"/>
    <col min="15618" max="15618" width="10.75" style="1" customWidth="1"/>
    <col min="15619" max="15619" width="12.75" style="1" customWidth="1"/>
    <col min="15620" max="15620" width="9" style="1" hidden="1" customWidth="1"/>
    <col min="15621" max="15870" width="9" style="1"/>
    <col min="15871" max="15871" width="27.625" style="1" customWidth="1"/>
    <col min="15872" max="15873" width="13.25" style="1" customWidth="1"/>
    <col min="15874" max="15874" width="10.75" style="1" customWidth="1"/>
    <col min="15875" max="15875" width="12.75" style="1" customWidth="1"/>
    <col min="15876" max="15876" width="9" style="1" hidden="1" customWidth="1"/>
    <col min="15877" max="16126" width="9" style="1"/>
    <col min="16127" max="16127" width="27.625" style="1" customWidth="1"/>
    <col min="16128" max="16129" width="13.25" style="1" customWidth="1"/>
    <col min="16130" max="16130" width="10.75" style="1" customWidth="1"/>
    <col min="16131" max="16131" width="12.75" style="1" customWidth="1"/>
    <col min="16132" max="16132" width="9" style="1" hidden="1" customWidth="1"/>
    <col min="16133" max="16383" width="9" style="1"/>
    <col min="16384" max="16384" width="9" style="1" customWidth="1"/>
  </cols>
  <sheetData>
    <row r="1" spans="1:1">
      <c r="A1" s="276" t="s">
        <v>151</v>
      </c>
    </row>
    <row r="2" ht="20.25" spans="1:5">
      <c r="A2" s="277" t="s">
        <v>152</v>
      </c>
      <c r="B2" s="277"/>
      <c r="C2" s="277"/>
      <c r="D2" s="277"/>
      <c r="E2" s="277"/>
    </row>
    <row r="3" ht="15" customHeight="1" spans="1:5">
      <c r="A3" s="278"/>
      <c r="E3" s="301" t="s">
        <v>108</v>
      </c>
    </row>
    <row r="4" ht="61.5" customHeight="1" spans="1:5">
      <c r="A4" s="143" t="s">
        <v>109</v>
      </c>
      <c r="B4" s="125" t="s">
        <v>110</v>
      </c>
      <c r="C4" s="144" t="s">
        <v>111</v>
      </c>
      <c r="D4" s="125" t="s">
        <v>112</v>
      </c>
      <c r="E4" s="125" t="s">
        <v>113</v>
      </c>
    </row>
    <row r="5" spans="1:7">
      <c r="A5" s="280" t="s">
        <v>153</v>
      </c>
      <c r="B5" s="146">
        <v>13418</v>
      </c>
      <c r="C5" s="146">
        <v>15917</v>
      </c>
      <c r="D5" s="147">
        <f>C5/B5</f>
        <v>1.2</v>
      </c>
      <c r="E5" s="147">
        <f>C5/G5</f>
        <v>1.6</v>
      </c>
      <c r="G5" s="1">
        <v>9929</v>
      </c>
    </row>
    <row r="6" spans="1:5">
      <c r="A6" s="280" t="s">
        <v>154</v>
      </c>
      <c r="B6" s="146"/>
      <c r="C6" s="146"/>
      <c r="D6" s="147"/>
      <c r="E6" s="147"/>
    </row>
    <row r="7" spans="1:7">
      <c r="A7" s="280" t="s">
        <v>155</v>
      </c>
      <c r="B7" s="146">
        <v>91</v>
      </c>
      <c r="C7" s="146">
        <v>82</v>
      </c>
      <c r="D7" s="147">
        <f t="shared" ref="D7:D32" si="0">C7/B7</f>
        <v>0.9</v>
      </c>
      <c r="E7" s="147">
        <f t="shared" ref="E7:E40" si="1">C7/G7</f>
        <v>0.5</v>
      </c>
      <c r="G7" s="1">
        <v>157</v>
      </c>
    </row>
    <row r="8" spans="1:7">
      <c r="A8" s="280" t="s">
        <v>156</v>
      </c>
      <c r="B8" s="146">
        <v>6981</v>
      </c>
      <c r="C8" s="146">
        <v>5826</v>
      </c>
      <c r="D8" s="147">
        <f t="shared" si="0"/>
        <v>0.8</v>
      </c>
      <c r="E8" s="147">
        <f t="shared" si="1"/>
        <v>1.2</v>
      </c>
      <c r="G8" s="1">
        <v>4955</v>
      </c>
    </row>
    <row r="9" spans="1:7">
      <c r="A9" s="280" t="s">
        <v>157</v>
      </c>
      <c r="B9" s="146">
        <v>24030</v>
      </c>
      <c r="C9" s="146">
        <v>33781</v>
      </c>
      <c r="D9" s="147">
        <f t="shared" si="0"/>
        <v>1.4</v>
      </c>
      <c r="E9" s="147">
        <f t="shared" si="1"/>
        <v>1.2</v>
      </c>
      <c r="G9" s="1">
        <v>27798</v>
      </c>
    </row>
    <row r="10" spans="1:7">
      <c r="A10" s="280" t="s">
        <v>158</v>
      </c>
      <c r="B10" s="146">
        <v>2642</v>
      </c>
      <c r="C10" s="146">
        <v>2494</v>
      </c>
      <c r="D10" s="147">
        <f t="shared" si="0"/>
        <v>0.9</v>
      </c>
      <c r="E10" s="147">
        <f t="shared" si="1"/>
        <v>1.1</v>
      </c>
      <c r="G10" s="1">
        <v>2339</v>
      </c>
    </row>
    <row r="11" spans="1:7">
      <c r="A11" s="280" t="s">
        <v>159</v>
      </c>
      <c r="B11" s="146">
        <v>2068</v>
      </c>
      <c r="C11" s="146">
        <v>4022</v>
      </c>
      <c r="D11" s="147">
        <f t="shared" si="0"/>
        <v>1.9</v>
      </c>
      <c r="E11" s="147">
        <f t="shared" si="1"/>
        <v>1.3</v>
      </c>
      <c r="G11" s="1">
        <v>3081</v>
      </c>
    </row>
    <row r="12" spans="1:7">
      <c r="A12" s="280" t="s">
        <v>160</v>
      </c>
      <c r="B12" s="146">
        <v>15192</v>
      </c>
      <c r="C12" s="146">
        <v>9323</v>
      </c>
      <c r="D12" s="147">
        <f t="shared" si="0"/>
        <v>0.6</v>
      </c>
      <c r="E12" s="147">
        <f t="shared" si="1"/>
        <v>0.8</v>
      </c>
      <c r="G12" s="1">
        <v>11201</v>
      </c>
    </row>
    <row r="13" spans="1:7">
      <c r="A13" s="280" t="s">
        <v>161</v>
      </c>
      <c r="B13" s="146">
        <v>15610</v>
      </c>
      <c r="C13" s="146">
        <v>15333</v>
      </c>
      <c r="D13" s="147">
        <f t="shared" si="0"/>
        <v>1</v>
      </c>
      <c r="E13" s="147">
        <f t="shared" si="1"/>
        <v>0.8</v>
      </c>
      <c r="G13" s="1">
        <v>18915</v>
      </c>
    </row>
    <row r="14" spans="1:7">
      <c r="A14" s="280" t="s">
        <v>162</v>
      </c>
      <c r="B14" s="146">
        <v>1047</v>
      </c>
      <c r="C14" s="146">
        <v>4912</v>
      </c>
      <c r="D14" s="147">
        <f t="shared" si="0"/>
        <v>4.7</v>
      </c>
      <c r="E14" s="147">
        <f t="shared" si="1"/>
        <v>1.3</v>
      </c>
      <c r="G14" s="1">
        <v>3671</v>
      </c>
    </row>
    <row r="15" spans="1:7">
      <c r="A15" s="280" t="s">
        <v>163</v>
      </c>
      <c r="B15" s="146">
        <v>2466</v>
      </c>
      <c r="C15" s="146">
        <v>8116</v>
      </c>
      <c r="D15" s="147">
        <f t="shared" si="0"/>
        <v>3.3</v>
      </c>
      <c r="E15" s="147">
        <f t="shared" si="1"/>
        <v>1.3</v>
      </c>
      <c r="G15" s="1">
        <v>6470</v>
      </c>
    </row>
    <row r="16" spans="1:7">
      <c r="A16" s="280" t="s">
        <v>164</v>
      </c>
      <c r="B16" s="146">
        <v>14658</v>
      </c>
      <c r="C16" s="146">
        <v>45355</v>
      </c>
      <c r="D16" s="147">
        <f t="shared" si="0"/>
        <v>3.1</v>
      </c>
      <c r="E16" s="147">
        <f t="shared" si="1"/>
        <v>1</v>
      </c>
      <c r="G16" s="1">
        <v>47342</v>
      </c>
    </row>
    <row r="17" spans="1:7">
      <c r="A17" s="280" t="s">
        <v>165</v>
      </c>
      <c r="B17" s="146">
        <v>2650</v>
      </c>
      <c r="C17" s="146">
        <v>5874</v>
      </c>
      <c r="D17" s="147">
        <f t="shared" si="0"/>
        <v>2.2</v>
      </c>
      <c r="E17" s="147">
        <f t="shared" si="1"/>
        <v>3.2</v>
      </c>
      <c r="G17" s="1">
        <v>1840</v>
      </c>
    </row>
    <row r="18" spans="1:7">
      <c r="A18" s="280" t="s">
        <v>166</v>
      </c>
      <c r="B18" s="146">
        <v>4025</v>
      </c>
      <c r="C18" s="146">
        <v>5363</v>
      </c>
      <c r="D18" s="147">
        <f t="shared" si="0"/>
        <v>1.3</v>
      </c>
      <c r="E18" s="147">
        <f t="shared" si="1"/>
        <v>1.4</v>
      </c>
      <c r="G18" s="1">
        <v>3914</v>
      </c>
    </row>
    <row r="19" spans="1:7">
      <c r="A19" s="280" t="s">
        <v>167</v>
      </c>
      <c r="B19" s="146">
        <v>839</v>
      </c>
      <c r="C19" s="146">
        <v>1442</v>
      </c>
      <c r="D19" s="147">
        <f t="shared" si="0"/>
        <v>1.7</v>
      </c>
      <c r="E19" s="147">
        <f t="shared" si="1"/>
        <v>1</v>
      </c>
      <c r="G19" s="1">
        <v>1508</v>
      </c>
    </row>
    <row r="20" spans="1:7">
      <c r="A20" s="280" t="s">
        <v>168</v>
      </c>
      <c r="B20" s="146">
        <v>9</v>
      </c>
      <c r="C20" s="146">
        <v>26</v>
      </c>
      <c r="D20" s="147">
        <f t="shared" si="0"/>
        <v>2.9</v>
      </c>
      <c r="E20" s="147">
        <f t="shared" si="1"/>
        <v>0.5</v>
      </c>
      <c r="G20" s="1">
        <v>54</v>
      </c>
    </row>
    <row r="21" spans="1:5">
      <c r="A21" s="280" t="s">
        <v>169</v>
      </c>
      <c r="B21" s="146"/>
      <c r="C21" s="146"/>
      <c r="D21" s="147"/>
      <c r="E21" s="147"/>
    </row>
    <row r="22" spans="1:7">
      <c r="A22" s="280" t="s">
        <v>170</v>
      </c>
      <c r="B22" s="146">
        <v>1186</v>
      </c>
      <c r="C22" s="146">
        <v>7678</v>
      </c>
      <c r="D22" s="147">
        <f t="shared" si="0"/>
        <v>6.5</v>
      </c>
      <c r="E22" s="147">
        <f t="shared" si="1"/>
        <v>9.2</v>
      </c>
      <c r="G22" s="1">
        <v>834</v>
      </c>
    </row>
    <row r="23" spans="1:7">
      <c r="A23" s="280" t="s">
        <v>171</v>
      </c>
      <c r="B23" s="146">
        <v>1923</v>
      </c>
      <c r="C23" s="146">
        <v>2988</v>
      </c>
      <c r="D23" s="147">
        <f t="shared" si="0"/>
        <v>1.6</v>
      </c>
      <c r="E23" s="147">
        <f t="shared" si="1"/>
        <v>0.9</v>
      </c>
      <c r="G23" s="1">
        <v>3271</v>
      </c>
    </row>
    <row r="24" spans="1:7">
      <c r="A24" s="280" t="s">
        <v>172</v>
      </c>
      <c r="B24" s="146">
        <v>331</v>
      </c>
      <c r="C24" s="146">
        <v>315</v>
      </c>
      <c r="D24" s="147">
        <f t="shared" si="0"/>
        <v>1</v>
      </c>
      <c r="E24" s="147">
        <f t="shared" si="1"/>
        <v>1.6</v>
      </c>
      <c r="G24" s="1">
        <v>194</v>
      </c>
    </row>
    <row r="25" spans="1:5">
      <c r="A25" s="280" t="s">
        <v>173</v>
      </c>
      <c r="B25" s="146"/>
      <c r="C25" s="146"/>
      <c r="D25" s="147"/>
      <c r="E25" s="147"/>
    </row>
    <row r="26" spans="1:7">
      <c r="A26" s="280" t="s">
        <v>174</v>
      </c>
      <c r="B26" s="146"/>
      <c r="C26" s="146">
        <v>624</v>
      </c>
      <c r="D26" s="147"/>
      <c r="E26" s="147">
        <f t="shared" si="1"/>
        <v>0.5</v>
      </c>
      <c r="G26" s="1">
        <v>1218</v>
      </c>
    </row>
    <row r="27" spans="1:7">
      <c r="A27" s="280" t="s">
        <v>175</v>
      </c>
      <c r="B27" s="146">
        <v>4052</v>
      </c>
      <c r="C27" s="146">
        <v>4327</v>
      </c>
      <c r="D27" s="147">
        <f t="shared" si="0"/>
        <v>1.1</v>
      </c>
      <c r="E27" s="147">
        <f t="shared" si="1"/>
        <v>1.5</v>
      </c>
      <c r="G27" s="1">
        <v>2844</v>
      </c>
    </row>
    <row r="28" spans="1:7">
      <c r="A28" s="280" t="s">
        <v>176</v>
      </c>
      <c r="B28" s="146"/>
      <c r="C28" s="146">
        <v>35</v>
      </c>
      <c r="D28" s="147"/>
      <c r="E28" s="147">
        <f t="shared" si="1"/>
        <v>0.6</v>
      </c>
      <c r="G28" s="1">
        <v>56</v>
      </c>
    </row>
    <row r="29" s="300" customFormat="1" spans="1:7">
      <c r="A29" s="281" t="s">
        <v>177</v>
      </c>
      <c r="B29" s="149">
        <v>113218</v>
      </c>
      <c r="C29" s="149">
        <v>173833</v>
      </c>
      <c r="D29" s="147">
        <f t="shared" si="0"/>
        <v>1.5</v>
      </c>
      <c r="E29" s="147">
        <f t="shared" si="1"/>
        <v>1.1</v>
      </c>
      <c r="G29" s="300">
        <v>151591</v>
      </c>
    </row>
    <row r="30" s="300" customFormat="1" spans="1:7">
      <c r="A30" s="282" t="s">
        <v>178</v>
      </c>
      <c r="B30" s="149"/>
      <c r="C30" s="149">
        <v>5590</v>
      </c>
      <c r="D30" s="147"/>
      <c r="E30" s="147">
        <f t="shared" si="1"/>
        <v>0.2</v>
      </c>
      <c r="G30" s="300">
        <v>26719</v>
      </c>
    </row>
    <row r="31" s="300" customFormat="1" spans="1:7">
      <c r="A31" s="282" t="s">
        <v>179</v>
      </c>
      <c r="B31" s="149">
        <f t="shared" ref="B31:G31" si="2">SUM(B32:B39)</f>
        <v>8095</v>
      </c>
      <c r="C31" s="149">
        <f t="shared" si="2"/>
        <v>16671</v>
      </c>
      <c r="D31" s="147">
        <f t="shared" si="0"/>
        <v>2.1</v>
      </c>
      <c r="E31" s="147">
        <f t="shared" si="1"/>
        <v>1.3</v>
      </c>
      <c r="G31" s="300">
        <f t="shared" si="2"/>
        <v>12590</v>
      </c>
    </row>
    <row r="32" spans="1:7">
      <c r="A32" s="283" t="s">
        <v>180</v>
      </c>
      <c r="B32" s="146">
        <v>600</v>
      </c>
      <c r="C32" s="146">
        <v>2736</v>
      </c>
      <c r="D32" s="147">
        <f t="shared" si="0"/>
        <v>4.6</v>
      </c>
      <c r="E32" s="147">
        <f t="shared" si="1"/>
        <v>4.6</v>
      </c>
      <c r="G32" s="1">
        <v>594</v>
      </c>
    </row>
    <row r="33" spans="1:5">
      <c r="A33" s="283" t="s">
        <v>181</v>
      </c>
      <c r="B33" s="146"/>
      <c r="C33" s="146"/>
      <c r="D33" s="147"/>
      <c r="E33" s="147"/>
    </row>
    <row r="34" spans="1:5">
      <c r="A34" s="283" t="s">
        <v>182</v>
      </c>
      <c r="B34" s="146"/>
      <c r="C34" s="146"/>
      <c r="D34" s="147"/>
      <c r="E34" s="147"/>
    </row>
    <row r="35" spans="1:5">
      <c r="A35" s="283" t="s">
        <v>183</v>
      </c>
      <c r="B35" s="146"/>
      <c r="C35" s="146"/>
      <c r="D35" s="147"/>
      <c r="E35" s="147"/>
    </row>
    <row r="36" spans="1:5">
      <c r="A36" s="283" t="s">
        <v>184</v>
      </c>
      <c r="B36" s="146">
        <v>7495</v>
      </c>
      <c r="C36" s="146"/>
      <c r="D36" s="147"/>
      <c r="E36" s="147"/>
    </row>
    <row r="37" spans="1:7">
      <c r="A37" s="280" t="s">
        <v>185</v>
      </c>
      <c r="B37" s="146"/>
      <c r="C37" s="146">
        <v>3387</v>
      </c>
      <c r="D37" s="147"/>
      <c r="E37" s="147">
        <f t="shared" si="1"/>
        <v>35.3</v>
      </c>
      <c r="G37" s="1">
        <v>96</v>
      </c>
    </row>
    <row r="38" spans="1:7">
      <c r="A38" s="280" t="s">
        <v>186</v>
      </c>
      <c r="B38" s="146"/>
      <c r="C38" s="146">
        <v>1818</v>
      </c>
      <c r="D38" s="147"/>
      <c r="E38" s="147">
        <f t="shared" si="1"/>
        <v>1</v>
      </c>
      <c r="G38" s="1">
        <v>1818</v>
      </c>
    </row>
    <row r="39" spans="1:7">
      <c r="A39" s="280" t="s">
        <v>187</v>
      </c>
      <c r="B39" s="146"/>
      <c r="C39" s="146">
        <v>8730</v>
      </c>
      <c r="D39" s="147"/>
      <c r="E39" s="147">
        <f t="shared" si="1"/>
        <v>0.9</v>
      </c>
      <c r="G39" s="1">
        <v>10082</v>
      </c>
    </row>
    <row r="40" s="300" customFormat="1" spans="1:7">
      <c r="A40" s="281" t="s">
        <v>188</v>
      </c>
      <c r="B40" s="149">
        <f>B29+B31</f>
        <v>121313</v>
      </c>
      <c r="C40" s="149">
        <f>C29+C30+C31</f>
        <v>196094</v>
      </c>
      <c r="D40" s="150"/>
      <c r="E40" s="147">
        <f t="shared" si="1"/>
        <v>1</v>
      </c>
      <c r="G40" s="300">
        <f>G29+G30+G31</f>
        <v>190900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E47"/>
  <sheetViews>
    <sheetView showZeros="0" topLeftCell="A10" workbookViewId="0">
      <selection activeCell="A45" sqref="A45:E45"/>
    </sheetView>
  </sheetViews>
  <sheetFormatPr defaultColWidth="9" defaultRowHeight="14.25" outlineLevelCol="4"/>
  <cols>
    <col min="1" max="1" width="35.6" style="286" customWidth="1"/>
    <col min="2" max="2" width="11.6" style="286" customWidth="1"/>
    <col min="3" max="3" width="13.2" style="286" customWidth="1"/>
    <col min="4" max="4" width="10" style="286" customWidth="1"/>
    <col min="5" max="5" width="12.6" style="286" customWidth="1"/>
    <col min="6" max="255" width="9" style="287"/>
    <col min="256" max="256" width="38.2" style="287" customWidth="1"/>
    <col min="257" max="257" width="11.6" style="287" customWidth="1"/>
    <col min="258" max="258" width="13.2" style="287" customWidth="1"/>
    <col min="259" max="259" width="10" style="287" customWidth="1"/>
    <col min="260" max="260" width="12.6" style="287" customWidth="1"/>
    <col min="261" max="261" width="9" style="287" hidden="1" customWidth="1"/>
    <col min="262" max="511" width="9" style="287"/>
    <col min="512" max="512" width="38.2" style="287" customWidth="1"/>
    <col min="513" max="513" width="11.6" style="287" customWidth="1"/>
    <col min="514" max="514" width="13.2" style="287" customWidth="1"/>
    <col min="515" max="515" width="10" style="287" customWidth="1"/>
    <col min="516" max="516" width="12.6" style="287" customWidth="1"/>
    <col min="517" max="517" width="9" style="287" hidden="1" customWidth="1"/>
    <col min="518" max="767" width="9" style="287"/>
    <col min="768" max="768" width="38.2" style="287" customWidth="1"/>
    <col min="769" max="769" width="11.6" style="287" customWidth="1"/>
    <col min="770" max="770" width="13.2" style="287" customWidth="1"/>
    <col min="771" max="771" width="10" style="287" customWidth="1"/>
    <col min="772" max="772" width="12.6" style="287" customWidth="1"/>
    <col min="773" max="773" width="9" style="287" hidden="1" customWidth="1"/>
    <col min="774" max="1023" width="9" style="287"/>
    <col min="1024" max="1024" width="38.2" style="287" customWidth="1"/>
    <col min="1025" max="1025" width="11.6" style="287" customWidth="1"/>
    <col min="1026" max="1026" width="13.2" style="287" customWidth="1"/>
    <col min="1027" max="1027" width="10" style="287" customWidth="1"/>
    <col min="1028" max="1028" width="12.6" style="287" customWidth="1"/>
    <col min="1029" max="1029" width="9" style="287" hidden="1" customWidth="1"/>
    <col min="1030" max="1279" width="9" style="287"/>
    <col min="1280" max="1280" width="38.2" style="287" customWidth="1"/>
    <col min="1281" max="1281" width="11.6" style="287" customWidth="1"/>
    <col min="1282" max="1282" width="13.2" style="287" customWidth="1"/>
    <col min="1283" max="1283" width="10" style="287" customWidth="1"/>
    <col min="1284" max="1284" width="12.6" style="287" customWidth="1"/>
    <col min="1285" max="1285" width="9" style="287" hidden="1" customWidth="1"/>
    <col min="1286" max="1535" width="9" style="287"/>
    <col min="1536" max="1536" width="38.2" style="287" customWidth="1"/>
    <col min="1537" max="1537" width="11.6" style="287" customWidth="1"/>
    <col min="1538" max="1538" width="13.2" style="287" customWidth="1"/>
    <col min="1539" max="1539" width="10" style="287" customWidth="1"/>
    <col min="1540" max="1540" width="12.6" style="287" customWidth="1"/>
    <col min="1541" max="1541" width="9" style="287" hidden="1" customWidth="1"/>
    <col min="1542" max="1791" width="9" style="287"/>
    <col min="1792" max="1792" width="38.2" style="287" customWidth="1"/>
    <col min="1793" max="1793" width="11.6" style="287" customWidth="1"/>
    <col min="1794" max="1794" width="13.2" style="287" customWidth="1"/>
    <col min="1795" max="1795" width="10" style="287" customWidth="1"/>
    <col min="1796" max="1796" width="12.6" style="287" customWidth="1"/>
    <col min="1797" max="1797" width="9" style="287" hidden="1" customWidth="1"/>
    <col min="1798" max="2047" width="9" style="287"/>
    <col min="2048" max="2048" width="38.2" style="287" customWidth="1"/>
    <col min="2049" max="2049" width="11.6" style="287" customWidth="1"/>
    <col min="2050" max="2050" width="13.2" style="287" customWidth="1"/>
    <col min="2051" max="2051" width="10" style="287" customWidth="1"/>
    <col min="2052" max="2052" width="12.6" style="287" customWidth="1"/>
    <col min="2053" max="2053" width="9" style="287" hidden="1" customWidth="1"/>
    <col min="2054" max="2303" width="9" style="287"/>
    <col min="2304" max="2304" width="38.2" style="287" customWidth="1"/>
    <col min="2305" max="2305" width="11.6" style="287" customWidth="1"/>
    <col min="2306" max="2306" width="13.2" style="287" customWidth="1"/>
    <col min="2307" max="2307" width="10" style="287" customWidth="1"/>
    <col min="2308" max="2308" width="12.6" style="287" customWidth="1"/>
    <col min="2309" max="2309" width="9" style="287" hidden="1" customWidth="1"/>
    <col min="2310" max="2559" width="9" style="287"/>
    <col min="2560" max="2560" width="38.2" style="287" customWidth="1"/>
    <col min="2561" max="2561" width="11.6" style="287" customWidth="1"/>
    <col min="2562" max="2562" width="13.2" style="287" customWidth="1"/>
    <col min="2563" max="2563" width="10" style="287" customWidth="1"/>
    <col min="2564" max="2564" width="12.6" style="287" customWidth="1"/>
    <col min="2565" max="2565" width="9" style="287" hidden="1" customWidth="1"/>
    <col min="2566" max="2815" width="9" style="287"/>
    <col min="2816" max="2816" width="38.2" style="287" customWidth="1"/>
    <col min="2817" max="2817" width="11.6" style="287" customWidth="1"/>
    <col min="2818" max="2818" width="13.2" style="287" customWidth="1"/>
    <col min="2819" max="2819" width="10" style="287" customWidth="1"/>
    <col min="2820" max="2820" width="12.6" style="287" customWidth="1"/>
    <col min="2821" max="2821" width="9" style="287" hidden="1" customWidth="1"/>
    <col min="2822" max="3071" width="9" style="287"/>
    <col min="3072" max="3072" width="38.2" style="287" customWidth="1"/>
    <col min="3073" max="3073" width="11.6" style="287" customWidth="1"/>
    <col min="3074" max="3074" width="13.2" style="287" customWidth="1"/>
    <col min="3075" max="3075" width="10" style="287" customWidth="1"/>
    <col min="3076" max="3076" width="12.6" style="287" customWidth="1"/>
    <col min="3077" max="3077" width="9" style="287" hidden="1" customWidth="1"/>
    <col min="3078" max="3327" width="9" style="287"/>
    <col min="3328" max="3328" width="38.2" style="287" customWidth="1"/>
    <col min="3329" max="3329" width="11.6" style="287" customWidth="1"/>
    <col min="3330" max="3330" width="13.2" style="287" customWidth="1"/>
    <col min="3331" max="3331" width="10" style="287" customWidth="1"/>
    <col min="3332" max="3332" width="12.6" style="287" customWidth="1"/>
    <col min="3333" max="3333" width="9" style="287" hidden="1" customWidth="1"/>
    <col min="3334" max="3583" width="9" style="287"/>
    <col min="3584" max="3584" width="38.2" style="287" customWidth="1"/>
    <col min="3585" max="3585" width="11.6" style="287" customWidth="1"/>
    <col min="3586" max="3586" width="13.2" style="287" customWidth="1"/>
    <col min="3587" max="3587" width="10" style="287" customWidth="1"/>
    <col min="3588" max="3588" width="12.6" style="287" customWidth="1"/>
    <col min="3589" max="3589" width="9" style="287" hidden="1" customWidth="1"/>
    <col min="3590" max="3839" width="9" style="287"/>
    <col min="3840" max="3840" width="38.2" style="287" customWidth="1"/>
    <col min="3841" max="3841" width="11.6" style="287" customWidth="1"/>
    <col min="3842" max="3842" width="13.2" style="287" customWidth="1"/>
    <col min="3843" max="3843" width="10" style="287" customWidth="1"/>
    <col min="3844" max="3844" width="12.6" style="287" customWidth="1"/>
    <col min="3845" max="3845" width="9" style="287" hidden="1" customWidth="1"/>
    <col min="3846" max="4095" width="9" style="287"/>
    <col min="4096" max="4096" width="38.2" style="287" customWidth="1"/>
    <col min="4097" max="4097" width="11.6" style="287" customWidth="1"/>
    <col min="4098" max="4098" width="13.2" style="287" customWidth="1"/>
    <col min="4099" max="4099" width="10" style="287" customWidth="1"/>
    <col min="4100" max="4100" width="12.6" style="287" customWidth="1"/>
    <col min="4101" max="4101" width="9" style="287" hidden="1" customWidth="1"/>
    <col min="4102" max="4351" width="9" style="287"/>
    <col min="4352" max="4352" width="38.2" style="287" customWidth="1"/>
    <col min="4353" max="4353" width="11.6" style="287" customWidth="1"/>
    <col min="4354" max="4354" width="13.2" style="287" customWidth="1"/>
    <col min="4355" max="4355" width="10" style="287" customWidth="1"/>
    <col min="4356" max="4356" width="12.6" style="287" customWidth="1"/>
    <col min="4357" max="4357" width="9" style="287" hidden="1" customWidth="1"/>
    <col min="4358" max="4607" width="9" style="287"/>
    <col min="4608" max="4608" width="38.2" style="287" customWidth="1"/>
    <col min="4609" max="4609" width="11.6" style="287" customWidth="1"/>
    <col min="4610" max="4610" width="13.2" style="287" customWidth="1"/>
    <col min="4611" max="4611" width="10" style="287" customWidth="1"/>
    <col min="4612" max="4612" width="12.6" style="287" customWidth="1"/>
    <col min="4613" max="4613" width="9" style="287" hidden="1" customWidth="1"/>
    <col min="4614" max="4863" width="9" style="287"/>
    <col min="4864" max="4864" width="38.2" style="287" customWidth="1"/>
    <col min="4865" max="4865" width="11.6" style="287" customWidth="1"/>
    <col min="4866" max="4866" width="13.2" style="287" customWidth="1"/>
    <col min="4867" max="4867" width="10" style="287" customWidth="1"/>
    <col min="4868" max="4868" width="12.6" style="287" customWidth="1"/>
    <col min="4869" max="4869" width="9" style="287" hidden="1" customWidth="1"/>
    <col min="4870" max="5119" width="9" style="287"/>
    <col min="5120" max="5120" width="38.2" style="287" customWidth="1"/>
    <col min="5121" max="5121" width="11.6" style="287" customWidth="1"/>
    <col min="5122" max="5122" width="13.2" style="287" customWidth="1"/>
    <col min="5123" max="5123" width="10" style="287" customWidth="1"/>
    <col min="5124" max="5124" width="12.6" style="287" customWidth="1"/>
    <col min="5125" max="5125" width="9" style="287" hidden="1" customWidth="1"/>
    <col min="5126" max="5375" width="9" style="287"/>
    <col min="5376" max="5376" width="38.2" style="287" customWidth="1"/>
    <col min="5377" max="5377" width="11.6" style="287" customWidth="1"/>
    <col min="5378" max="5378" width="13.2" style="287" customWidth="1"/>
    <col min="5379" max="5379" width="10" style="287" customWidth="1"/>
    <col min="5380" max="5380" width="12.6" style="287" customWidth="1"/>
    <col min="5381" max="5381" width="9" style="287" hidden="1" customWidth="1"/>
    <col min="5382" max="5631" width="9" style="287"/>
    <col min="5632" max="5632" width="38.2" style="287" customWidth="1"/>
    <col min="5633" max="5633" width="11.6" style="287" customWidth="1"/>
    <col min="5634" max="5634" width="13.2" style="287" customWidth="1"/>
    <col min="5635" max="5635" width="10" style="287" customWidth="1"/>
    <col min="5636" max="5636" width="12.6" style="287" customWidth="1"/>
    <col min="5637" max="5637" width="9" style="287" hidden="1" customWidth="1"/>
    <col min="5638" max="5887" width="9" style="287"/>
    <col min="5888" max="5888" width="38.2" style="287" customWidth="1"/>
    <col min="5889" max="5889" width="11.6" style="287" customWidth="1"/>
    <col min="5890" max="5890" width="13.2" style="287" customWidth="1"/>
    <col min="5891" max="5891" width="10" style="287" customWidth="1"/>
    <col min="5892" max="5892" width="12.6" style="287" customWidth="1"/>
    <col min="5893" max="5893" width="9" style="287" hidden="1" customWidth="1"/>
    <col min="5894" max="6143" width="9" style="287"/>
    <col min="6144" max="6144" width="38.2" style="287" customWidth="1"/>
    <col min="6145" max="6145" width="11.6" style="287" customWidth="1"/>
    <col min="6146" max="6146" width="13.2" style="287" customWidth="1"/>
    <col min="6147" max="6147" width="10" style="287" customWidth="1"/>
    <col min="6148" max="6148" width="12.6" style="287" customWidth="1"/>
    <col min="6149" max="6149" width="9" style="287" hidden="1" customWidth="1"/>
    <col min="6150" max="6399" width="9" style="287"/>
    <col min="6400" max="6400" width="38.2" style="287" customWidth="1"/>
    <col min="6401" max="6401" width="11.6" style="287" customWidth="1"/>
    <col min="6402" max="6402" width="13.2" style="287" customWidth="1"/>
    <col min="6403" max="6403" width="10" style="287" customWidth="1"/>
    <col min="6404" max="6404" width="12.6" style="287" customWidth="1"/>
    <col min="6405" max="6405" width="9" style="287" hidden="1" customWidth="1"/>
    <col min="6406" max="6655" width="9" style="287"/>
    <col min="6656" max="6656" width="38.2" style="287" customWidth="1"/>
    <col min="6657" max="6657" width="11.6" style="287" customWidth="1"/>
    <col min="6658" max="6658" width="13.2" style="287" customWidth="1"/>
    <col min="6659" max="6659" width="10" style="287" customWidth="1"/>
    <col min="6660" max="6660" width="12.6" style="287" customWidth="1"/>
    <col min="6661" max="6661" width="9" style="287" hidden="1" customWidth="1"/>
    <col min="6662" max="6911" width="9" style="287"/>
    <col min="6912" max="6912" width="38.2" style="287" customWidth="1"/>
    <col min="6913" max="6913" width="11.6" style="287" customWidth="1"/>
    <col min="6914" max="6914" width="13.2" style="287" customWidth="1"/>
    <col min="6915" max="6915" width="10" style="287" customWidth="1"/>
    <col min="6916" max="6916" width="12.6" style="287" customWidth="1"/>
    <col min="6917" max="6917" width="9" style="287" hidden="1" customWidth="1"/>
    <col min="6918" max="7167" width="9" style="287"/>
    <col min="7168" max="7168" width="38.2" style="287" customWidth="1"/>
    <col min="7169" max="7169" width="11.6" style="287" customWidth="1"/>
    <col min="7170" max="7170" width="13.2" style="287" customWidth="1"/>
    <col min="7171" max="7171" width="10" style="287" customWidth="1"/>
    <col min="7172" max="7172" width="12.6" style="287" customWidth="1"/>
    <col min="7173" max="7173" width="9" style="287" hidden="1" customWidth="1"/>
    <col min="7174" max="7423" width="9" style="287"/>
    <col min="7424" max="7424" width="38.2" style="287" customWidth="1"/>
    <col min="7425" max="7425" width="11.6" style="287" customWidth="1"/>
    <col min="7426" max="7426" width="13.2" style="287" customWidth="1"/>
    <col min="7427" max="7427" width="10" style="287" customWidth="1"/>
    <col min="7428" max="7428" width="12.6" style="287" customWidth="1"/>
    <col min="7429" max="7429" width="9" style="287" hidden="1" customWidth="1"/>
    <col min="7430" max="7679" width="9" style="287"/>
    <col min="7680" max="7680" width="38.2" style="287" customWidth="1"/>
    <col min="7681" max="7681" width="11.6" style="287" customWidth="1"/>
    <col min="7682" max="7682" width="13.2" style="287" customWidth="1"/>
    <col min="7683" max="7683" width="10" style="287" customWidth="1"/>
    <col min="7684" max="7684" width="12.6" style="287" customWidth="1"/>
    <col min="7685" max="7685" width="9" style="287" hidden="1" customWidth="1"/>
    <col min="7686" max="7935" width="9" style="287"/>
    <col min="7936" max="7936" width="38.2" style="287" customWidth="1"/>
    <col min="7937" max="7937" width="11.6" style="287" customWidth="1"/>
    <col min="7938" max="7938" width="13.2" style="287" customWidth="1"/>
    <col min="7939" max="7939" width="10" style="287" customWidth="1"/>
    <col min="7940" max="7940" width="12.6" style="287" customWidth="1"/>
    <col min="7941" max="7941" width="9" style="287" hidden="1" customWidth="1"/>
    <col min="7942" max="8191" width="9" style="287"/>
    <col min="8192" max="8192" width="38.2" style="287" customWidth="1"/>
    <col min="8193" max="8193" width="11.6" style="287" customWidth="1"/>
    <col min="8194" max="8194" width="13.2" style="287" customWidth="1"/>
    <col min="8195" max="8195" width="10" style="287" customWidth="1"/>
    <col min="8196" max="8196" width="12.6" style="287" customWidth="1"/>
    <col min="8197" max="8197" width="9" style="287" hidden="1" customWidth="1"/>
    <col min="8198" max="8447" width="9" style="287"/>
    <col min="8448" max="8448" width="38.2" style="287" customWidth="1"/>
    <col min="8449" max="8449" width="11.6" style="287" customWidth="1"/>
    <col min="8450" max="8450" width="13.2" style="287" customWidth="1"/>
    <col min="8451" max="8451" width="10" style="287" customWidth="1"/>
    <col min="8452" max="8452" width="12.6" style="287" customWidth="1"/>
    <col min="8453" max="8453" width="9" style="287" hidden="1" customWidth="1"/>
    <col min="8454" max="8703" width="9" style="287"/>
    <col min="8704" max="8704" width="38.2" style="287" customWidth="1"/>
    <col min="8705" max="8705" width="11.6" style="287" customWidth="1"/>
    <col min="8706" max="8706" width="13.2" style="287" customWidth="1"/>
    <col min="8707" max="8707" width="10" style="287" customWidth="1"/>
    <col min="8708" max="8708" width="12.6" style="287" customWidth="1"/>
    <col min="8709" max="8709" width="9" style="287" hidden="1" customWidth="1"/>
    <col min="8710" max="8959" width="9" style="287"/>
    <col min="8960" max="8960" width="38.2" style="287" customWidth="1"/>
    <col min="8961" max="8961" width="11.6" style="287" customWidth="1"/>
    <col min="8962" max="8962" width="13.2" style="287" customWidth="1"/>
    <col min="8963" max="8963" width="10" style="287" customWidth="1"/>
    <col min="8964" max="8964" width="12.6" style="287" customWidth="1"/>
    <col min="8965" max="8965" width="9" style="287" hidden="1" customWidth="1"/>
    <col min="8966" max="9215" width="9" style="287"/>
    <col min="9216" max="9216" width="38.2" style="287" customWidth="1"/>
    <col min="9217" max="9217" width="11.6" style="287" customWidth="1"/>
    <col min="9218" max="9218" width="13.2" style="287" customWidth="1"/>
    <col min="9219" max="9219" width="10" style="287" customWidth="1"/>
    <col min="9220" max="9220" width="12.6" style="287" customWidth="1"/>
    <col min="9221" max="9221" width="9" style="287" hidden="1" customWidth="1"/>
    <col min="9222" max="9471" width="9" style="287"/>
    <col min="9472" max="9472" width="38.2" style="287" customWidth="1"/>
    <col min="9473" max="9473" width="11.6" style="287" customWidth="1"/>
    <col min="9474" max="9474" width="13.2" style="287" customWidth="1"/>
    <col min="9475" max="9475" width="10" style="287" customWidth="1"/>
    <col min="9476" max="9476" width="12.6" style="287" customWidth="1"/>
    <col min="9477" max="9477" width="9" style="287" hidden="1" customWidth="1"/>
    <col min="9478" max="9727" width="9" style="287"/>
    <col min="9728" max="9728" width="38.2" style="287" customWidth="1"/>
    <col min="9729" max="9729" width="11.6" style="287" customWidth="1"/>
    <col min="9730" max="9730" width="13.2" style="287" customWidth="1"/>
    <col min="9731" max="9731" width="10" style="287" customWidth="1"/>
    <col min="9732" max="9732" width="12.6" style="287" customWidth="1"/>
    <col min="9733" max="9733" width="9" style="287" hidden="1" customWidth="1"/>
    <col min="9734" max="9983" width="9" style="287"/>
    <col min="9984" max="9984" width="38.2" style="287" customWidth="1"/>
    <col min="9985" max="9985" width="11.6" style="287" customWidth="1"/>
    <col min="9986" max="9986" width="13.2" style="287" customWidth="1"/>
    <col min="9987" max="9987" width="10" style="287" customWidth="1"/>
    <col min="9988" max="9988" width="12.6" style="287" customWidth="1"/>
    <col min="9989" max="9989" width="9" style="287" hidden="1" customWidth="1"/>
    <col min="9990" max="10239" width="9" style="287"/>
    <col min="10240" max="10240" width="38.2" style="287" customWidth="1"/>
    <col min="10241" max="10241" width="11.6" style="287" customWidth="1"/>
    <col min="10242" max="10242" width="13.2" style="287" customWidth="1"/>
    <col min="10243" max="10243" width="10" style="287" customWidth="1"/>
    <col min="10244" max="10244" width="12.6" style="287" customWidth="1"/>
    <col min="10245" max="10245" width="9" style="287" hidden="1" customWidth="1"/>
    <col min="10246" max="10495" width="9" style="287"/>
    <col min="10496" max="10496" width="38.2" style="287" customWidth="1"/>
    <col min="10497" max="10497" width="11.6" style="287" customWidth="1"/>
    <col min="10498" max="10498" width="13.2" style="287" customWidth="1"/>
    <col min="10499" max="10499" width="10" style="287" customWidth="1"/>
    <col min="10500" max="10500" width="12.6" style="287" customWidth="1"/>
    <col min="10501" max="10501" width="9" style="287" hidden="1" customWidth="1"/>
    <col min="10502" max="10751" width="9" style="287"/>
    <col min="10752" max="10752" width="38.2" style="287" customWidth="1"/>
    <col min="10753" max="10753" width="11.6" style="287" customWidth="1"/>
    <col min="10754" max="10754" width="13.2" style="287" customWidth="1"/>
    <col min="10755" max="10755" width="10" style="287" customWidth="1"/>
    <col min="10756" max="10756" width="12.6" style="287" customWidth="1"/>
    <col min="10757" max="10757" width="9" style="287" hidden="1" customWidth="1"/>
    <col min="10758" max="11007" width="9" style="287"/>
    <col min="11008" max="11008" width="38.2" style="287" customWidth="1"/>
    <col min="11009" max="11009" width="11.6" style="287" customWidth="1"/>
    <col min="11010" max="11010" width="13.2" style="287" customWidth="1"/>
    <col min="11011" max="11011" width="10" style="287" customWidth="1"/>
    <col min="11012" max="11012" width="12.6" style="287" customWidth="1"/>
    <col min="11013" max="11013" width="9" style="287" hidden="1" customWidth="1"/>
    <col min="11014" max="11263" width="9" style="287"/>
    <col min="11264" max="11264" width="38.2" style="287" customWidth="1"/>
    <col min="11265" max="11265" width="11.6" style="287" customWidth="1"/>
    <col min="11266" max="11266" width="13.2" style="287" customWidth="1"/>
    <col min="11267" max="11267" width="10" style="287" customWidth="1"/>
    <col min="11268" max="11268" width="12.6" style="287" customWidth="1"/>
    <col min="11269" max="11269" width="9" style="287" hidden="1" customWidth="1"/>
    <col min="11270" max="11519" width="9" style="287"/>
    <col min="11520" max="11520" width="38.2" style="287" customWidth="1"/>
    <col min="11521" max="11521" width="11.6" style="287" customWidth="1"/>
    <col min="11522" max="11522" width="13.2" style="287" customWidth="1"/>
    <col min="11523" max="11523" width="10" style="287" customWidth="1"/>
    <col min="11524" max="11524" width="12.6" style="287" customWidth="1"/>
    <col min="11525" max="11525" width="9" style="287" hidden="1" customWidth="1"/>
    <col min="11526" max="11775" width="9" style="287"/>
    <col min="11776" max="11776" width="38.2" style="287" customWidth="1"/>
    <col min="11777" max="11777" width="11.6" style="287" customWidth="1"/>
    <col min="11778" max="11778" width="13.2" style="287" customWidth="1"/>
    <col min="11779" max="11779" width="10" style="287" customWidth="1"/>
    <col min="11780" max="11780" width="12.6" style="287" customWidth="1"/>
    <col min="11781" max="11781" width="9" style="287" hidden="1" customWidth="1"/>
    <col min="11782" max="12031" width="9" style="287"/>
    <col min="12032" max="12032" width="38.2" style="287" customWidth="1"/>
    <col min="12033" max="12033" width="11.6" style="287" customWidth="1"/>
    <col min="12034" max="12034" width="13.2" style="287" customWidth="1"/>
    <col min="12035" max="12035" width="10" style="287" customWidth="1"/>
    <col min="12036" max="12036" width="12.6" style="287" customWidth="1"/>
    <col min="12037" max="12037" width="9" style="287" hidden="1" customWidth="1"/>
    <col min="12038" max="12287" width="9" style="287"/>
    <col min="12288" max="12288" width="38.2" style="287" customWidth="1"/>
    <col min="12289" max="12289" width="11.6" style="287" customWidth="1"/>
    <col min="12290" max="12290" width="13.2" style="287" customWidth="1"/>
    <col min="12291" max="12291" width="10" style="287" customWidth="1"/>
    <col min="12292" max="12292" width="12.6" style="287" customWidth="1"/>
    <col min="12293" max="12293" width="9" style="287" hidden="1" customWidth="1"/>
    <col min="12294" max="12543" width="9" style="287"/>
    <col min="12544" max="12544" width="38.2" style="287" customWidth="1"/>
    <col min="12545" max="12545" width="11.6" style="287" customWidth="1"/>
    <col min="12546" max="12546" width="13.2" style="287" customWidth="1"/>
    <col min="12547" max="12547" width="10" style="287" customWidth="1"/>
    <col min="12548" max="12548" width="12.6" style="287" customWidth="1"/>
    <col min="12549" max="12549" width="9" style="287" hidden="1" customWidth="1"/>
    <col min="12550" max="12799" width="9" style="287"/>
    <col min="12800" max="12800" width="38.2" style="287" customWidth="1"/>
    <col min="12801" max="12801" width="11.6" style="287" customWidth="1"/>
    <col min="12802" max="12802" width="13.2" style="287" customWidth="1"/>
    <col min="12803" max="12803" width="10" style="287" customWidth="1"/>
    <col min="12804" max="12804" width="12.6" style="287" customWidth="1"/>
    <col min="12805" max="12805" width="9" style="287" hidden="1" customWidth="1"/>
    <col min="12806" max="13055" width="9" style="287"/>
    <col min="13056" max="13056" width="38.2" style="287" customWidth="1"/>
    <col min="13057" max="13057" width="11.6" style="287" customWidth="1"/>
    <col min="13058" max="13058" width="13.2" style="287" customWidth="1"/>
    <col min="13059" max="13059" width="10" style="287" customWidth="1"/>
    <col min="13060" max="13060" width="12.6" style="287" customWidth="1"/>
    <col min="13061" max="13061" width="9" style="287" hidden="1" customWidth="1"/>
    <col min="13062" max="13311" width="9" style="287"/>
    <col min="13312" max="13312" width="38.2" style="287" customWidth="1"/>
    <col min="13313" max="13313" width="11.6" style="287" customWidth="1"/>
    <col min="13314" max="13314" width="13.2" style="287" customWidth="1"/>
    <col min="13315" max="13315" width="10" style="287" customWidth="1"/>
    <col min="13316" max="13316" width="12.6" style="287" customWidth="1"/>
    <col min="13317" max="13317" width="9" style="287" hidden="1" customWidth="1"/>
    <col min="13318" max="13567" width="9" style="287"/>
    <col min="13568" max="13568" width="38.2" style="287" customWidth="1"/>
    <col min="13569" max="13569" width="11.6" style="287" customWidth="1"/>
    <col min="13570" max="13570" width="13.2" style="287" customWidth="1"/>
    <col min="13571" max="13571" width="10" style="287" customWidth="1"/>
    <col min="13572" max="13572" width="12.6" style="287" customWidth="1"/>
    <col min="13573" max="13573" width="9" style="287" hidden="1" customWidth="1"/>
    <col min="13574" max="13823" width="9" style="287"/>
    <col min="13824" max="13824" width="38.2" style="287" customWidth="1"/>
    <col min="13825" max="13825" width="11.6" style="287" customWidth="1"/>
    <col min="13826" max="13826" width="13.2" style="287" customWidth="1"/>
    <col min="13827" max="13827" width="10" style="287" customWidth="1"/>
    <col min="13828" max="13828" width="12.6" style="287" customWidth="1"/>
    <col min="13829" max="13829" width="9" style="287" hidden="1" customWidth="1"/>
    <col min="13830" max="14079" width="9" style="287"/>
    <col min="14080" max="14080" width="38.2" style="287" customWidth="1"/>
    <col min="14081" max="14081" width="11.6" style="287" customWidth="1"/>
    <col min="14082" max="14082" width="13.2" style="287" customWidth="1"/>
    <col min="14083" max="14083" width="10" style="287" customWidth="1"/>
    <col min="14084" max="14084" width="12.6" style="287" customWidth="1"/>
    <col min="14085" max="14085" width="9" style="287" hidden="1" customWidth="1"/>
    <col min="14086" max="14335" width="9" style="287"/>
    <col min="14336" max="14336" width="38.2" style="287" customWidth="1"/>
    <col min="14337" max="14337" width="11.6" style="287" customWidth="1"/>
    <col min="14338" max="14338" width="13.2" style="287" customWidth="1"/>
    <col min="14339" max="14339" width="10" style="287" customWidth="1"/>
    <col min="14340" max="14340" width="12.6" style="287" customWidth="1"/>
    <col min="14341" max="14341" width="9" style="287" hidden="1" customWidth="1"/>
    <col min="14342" max="14591" width="9" style="287"/>
    <col min="14592" max="14592" width="38.2" style="287" customWidth="1"/>
    <col min="14593" max="14593" width="11.6" style="287" customWidth="1"/>
    <col min="14594" max="14594" width="13.2" style="287" customWidth="1"/>
    <col min="14595" max="14595" width="10" style="287" customWidth="1"/>
    <col min="14596" max="14596" width="12.6" style="287" customWidth="1"/>
    <col min="14597" max="14597" width="9" style="287" hidden="1" customWidth="1"/>
    <col min="14598" max="14847" width="9" style="287"/>
    <col min="14848" max="14848" width="38.2" style="287" customWidth="1"/>
    <col min="14849" max="14849" width="11.6" style="287" customWidth="1"/>
    <col min="14850" max="14850" width="13.2" style="287" customWidth="1"/>
    <col min="14851" max="14851" width="10" style="287" customWidth="1"/>
    <col min="14852" max="14852" width="12.6" style="287" customWidth="1"/>
    <col min="14853" max="14853" width="9" style="287" hidden="1" customWidth="1"/>
    <col min="14854" max="15103" width="9" style="287"/>
    <col min="15104" max="15104" width="38.2" style="287" customWidth="1"/>
    <col min="15105" max="15105" width="11.6" style="287" customWidth="1"/>
    <col min="15106" max="15106" width="13.2" style="287" customWidth="1"/>
    <col min="15107" max="15107" width="10" style="287" customWidth="1"/>
    <col min="15108" max="15108" width="12.6" style="287" customWidth="1"/>
    <col min="15109" max="15109" width="9" style="287" hidden="1" customWidth="1"/>
    <col min="15110" max="15359" width="9" style="287"/>
    <col min="15360" max="15360" width="38.2" style="287" customWidth="1"/>
    <col min="15361" max="15361" width="11.6" style="287" customWidth="1"/>
    <col min="15362" max="15362" width="13.2" style="287" customWidth="1"/>
    <col min="15363" max="15363" width="10" style="287" customWidth="1"/>
    <col min="15364" max="15364" width="12.6" style="287" customWidth="1"/>
    <col min="15365" max="15365" width="9" style="287" hidden="1" customWidth="1"/>
    <col min="15366" max="15615" width="9" style="287"/>
    <col min="15616" max="15616" width="38.2" style="287" customWidth="1"/>
    <col min="15617" max="15617" width="11.6" style="287" customWidth="1"/>
    <col min="15618" max="15618" width="13.2" style="287" customWidth="1"/>
    <col min="15619" max="15619" width="10" style="287" customWidth="1"/>
    <col min="15620" max="15620" width="12.6" style="287" customWidth="1"/>
    <col min="15621" max="15621" width="9" style="287" hidden="1" customWidth="1"/>
    <col min="15622" max="15871" width="9" style="287"/>
    <col min="15872" max="15872" width="38.2" style="287" customWidth="1"/>
    <col min="15873" max="15873" width="11.6" style="287" customWidth="1"/>
    <col min="15874" max="15874" width="13.2" style="287" customWidth="1"/>
    <col min="15875" max="15875" width="10" style="287" customWidth="1"/>
    <col min="15876" max="15876" width="12.6" style="287" customWidth="1"/>
    <col min="15877" max="15877" width="9" style="287" hidden="1" customWidth="1"/>
    <col min="15878" max="16127" width="9" style="287"/>
    <col min="16128" max="16128" width="38.2" style="287" customWidth="1"/>
    <col min="16129" max="16129" width="11.6" style="287" customWidth="1"/>
    <col min="16130" max="16130" width="13.2" style="287" customWidth="1"/>
    <col min="16131" max="16131" width="10" style="287" customWidth="1"/>
    <col min="16132" max="16132" width="12.6" style="287" customWidth="1"/>
    <col min="16133" max="16133" width="9" style="287" hidden="1" customWidth="1"/>
    <col min="16134" max="16384" width="9" style="287"/>
  </cols>
  <sheetData>
    <row r="1" spans="1:1">
      <c r="A1" s="288" t="s">
        <v>189</v>
      </c>
    </row>
    <row r="2" ht="26.4" customHeight="1" spans="1:5">
      <c r="A2" s="256" t="s">
        <v>190</v>
      </c>
      <c r="B2" s="256"/>
      <c r="C2" s="256"/>
      <c r="D2" s="256"/>
      <c r="E2" s="256"/>
    </row>
    <row r="3" ht="20.1" customHeight="1" spans="1:5">
      <c r="A3" s="289"/>
      <c r="B3" s="289"/>
      <c r="C3" s="290"/>
      <c r="D3" s="290"/>
      <c r="E3" s="291" t="s">
        <v>108</v>
      </c>
    </row>
    <row r="4" ht="31.5" customHeight="1" spans="1:5">
      <c r="A4" s="143" t="s">
        <v>109</v>
      </c>
      <c r="B4" s="144" t="s">
        <v>110</v>
      </c>
      <c r="C4" s="144" t="s">
        <v>111</v>
      </c>
      <c r="D4" s="125" t="s">
        <v>112</v>
      </c>
      <c r="E4" s="125" t="s">
        <v>113</v>
      </c>
    </row>
    <row r="5" s="284" customFormat="1" ht="15.75" customHeight="1" spans="1:5">
      <c r="A5" s="292" t="s">
        <v>114</v>
      </c>
      <c r="B5" s="149"/>
      <c r="C5" s="149"/>
      <c r="D5" s="150"/>
      <c r="E5" s="150"/>
    </row>
    <row r="6" ht="15.75" customHeight="1" spans="1:5">
      <c r="A6" s="293" t="s">
        <v>115</v>
      </c>
      <c r="B6" s="146"/>
      <c r="C6" s="146"/>
      <c r="D6" s="147"/>
      <c r="E6" s="147"/>
    </row>
    <row r="7" ht="15.75" customHeight="1" spans="1:5">
      <c r="A7" s="293" t="s">
        <v>116</v>
      </c>
      <c r="B7" s="146"/>
      <c r="C7" s="146"/>
      <c r="D7" s="147"/>
      <c r="E7" s="147"/>
    </row>
    <row r="8" ht="15.75" customHeight="1" spans="1:5">
      <c r="A8" s="293" t="s">
        <v>117</v>
      </c>
      <c r="B8" s="146"/>
      <c r="C8" s="146"/>
      <c r="D8" s="147"/>
      <c r="E8" s="147"/>
    </row>
    <row r="9" ht="15.75" customHeight="1" spans="1:5">
      <c r="A9" s="293" t="s">
        <v>118</v>
      </c>
      <c r="B9" s="146"/>
      <c r="C9" s="146"/>
      <c r="D9" s="147"/>
      <c r="E9" s="147"/>
    </row>
    <row r="10" ht="15.75" customHeight="1" spans="1:5">
      <c r="A10" s="293" t="s">
        <v>119</v>
      </c>
      <c r="B10" s="146"/>
      <c r="C10" s="146"/>
      <c r="D10" s="147"/>
      <c r="E10" s="147"/>
    </row>
    <row r="11" ht="15.75" customHeight="1" spans="1:5">
      <c r="A11" s="293" t="s">
        <v>120</v>
      </c>
      <c r="B11" s="146"/>
      <c r="C11" s="146"/>
      <c r="D11" s="147"/>
      <c r="E11" s="147"/>
    </row>
    <row r="12" ht="15.75" customHeight="1" spans="1:5">
      <c r="A12" s="293" t="s">
        <v>121</v>
      </c>
      <c r="B12" s="146"/>
      <c r="C12" s="146"/>
      <c r="D12" s="147"/>
      <c r="E12" s="147"/>
    </row>
    <row r="13" ht="15.75" customHeight="1" spans="1:5">
      <c r="A13" s="293" t="s">
        <v>122</v>
      </c>
      <c r="B13" s="146"/>
      <c r="C13" s="146"/>
      <c r="D13" s="147"/>
      <c r="E13" s="147"/>
    </row>
    <row r="14" ht="15.75" customHeight="1" spans="1:5">
      <c r="A14" s="293" t="s">
        <v>123</v>
      </c>
      <c r="B14" s="146"/>
      <c r="C14" s="146"/>
      <c r="D14" s="147"/>
      <c r="E14" s="147"/>
    </row>
    <row r="15" ht="15.75" customHeight="1" spans="1:5">
      <c r="A15" s="293" t="s">
        <v>124</v>
      </c>
      <c r="B15" s="146"/>
      <c r="C15" s="146"/>
      <c r="D15" s="147"/>
      <c r="E15" s="147"/>
    </row>
    <row r="16" ht="15.75" customHeight="1" spans="1:5">
      <c r="A16" s="293" t="s">
        <v>125</v>
      </c>
      <c r="B16" s="146"/>
      <c r="C16" s="146"/>
      <c r="D16" s="147"/>
      <c r="E16" s="147"/>
    </row>
    <row r="17" ht="15.75" customHeight="1" spans="1:5">
      <c r="A17" s="293" t="s">
        <v>126</v>
      </c>
      <c r="B17" s="146"/>
      <c r="C17" s="146"/>
      <c r="D17" s="147"/>
      <c r="E17" s="147"/>
    </row>
    <row r="18" ht="15.75" customHeight="1" spans="1:5">
      <c r="A18" s="293" t="s">
        <v>127</v>
      </c>
      <c r="B18" s="146"/>
      <c r="C18" s="146"/>
      <c r="D18" s="147"/>
      <c r="E18" s="147"/>
    </row>
    <row r="19" ht="15.75" customHeight="1" spans="1:5">
      <c r="A19" s="293" t="s">
        <v>128</v>
      </c>
      <c r="B19" s="146"/>
      <c r="C19" s="146"/>
      <c r="D19" s="147"/>
      <c r="E19" s="147"/>
    </row>
    <row r="20" ht="15.75" customHeight="1" spans="1:5">
      <c r="A20" s="293" t="s">
        <v>129</v>
      </c>
      <c r="B20" s="146"/>
      <c r="C20" s="146"/>
      <c r="D20" s="147"/>
      <c r="E20" s="147"/>
    </row>
    <row r="21" ht="15.75" customHeight="1" spans="1:5">
      <c r="A21" s="293" t="s">
        <v>130</v>
      </c>
      <c r="B21" s="146"/>
      <c r="C21" s="146"/>
      <c r="D21" s="147"/>
      <c r="E21" s="147"/>
    </row>
    <row r="22" s="284" customFormat="1" ht="15.75" customHeight="1" spans="1:5">
      <c r="A22" s="292" t="s">
        <v>131</v>
      </c>
      <c r="B22" s="149"/>
      <c r="C22" s="149"/>
      <c r="D22" s="150"/>
      <c r="E22" s="150"/>
    </row>
    <row r="23" ht="15.75" customHeight="1" spans="1:5">
      <c r="A23" s="293" t="s">
        <v>132</v>
      </c>
      <c r="B23" s="146"/>
      <c r="C23" s="146"/>
      <c r="D23" s="147"/>
      <c r="E23" s="147"/>
    </row>
    <row r="24" ht="15.75" customHeight="1" spans="1:5">
      <c r="A24" s="293" t="s">
        <v>133</v>
      </c>
      <c r="B24" s="146"/>
      <c r="C24" s="146"/>
      <c r="D24" s="147"/>
      <c r="E24" s="147"/>
    </row>
    <row r="25" ht="15.75" customHeight="1" spans="1:5">
      <c r="A25" s="293" t="s">
        <v>134</v>
      </c>
      <c r="B25" s="146"/>
      <c r="C25" s="146"/>
      <c r="D25" s="147"/>
      <c r="E25" s="147"/>
    </row>
    <row r="26" ht="15.75" customHeight="1" spans="1:5">
      <c r="A26" s="293" t="s">
        <v>135</v>
      </c>
      <c r="B26" s="146"/>
      <c r="C26" s="146"/>
      <c r="D26" s="147"/>
      <c r="E26" s="147"/>
    </row>
    <row r="27" ht="15.75" customHeight="1" spans="1:5">
      <c r="A27" s="293" t="s">
        <v>136</v>
      </c>
      <c r="B27" s="146"/>
      <c r="C27" s="146"/>
      <c r="D27" s="147"/>
      <c r="E27" s="147"/>
    </row>
    <row r="28" ht="15.75" customHeight="1" spans="1:5">
      <c r="A28" s="293" t="s">
        <v>137</v>
      </c>
      <c r="B28" s="146"/>
      <c r="C28" s="146"/>
      <c r="D28" s="147"/>
      <c r="E28" s="147"/>
    </row>
    <row r="29" s="284" customFormat="1" ht="15.75" customHeight="1" spans="1:5">
      <c r="A29" s="143" t="s">
        <v>138</v>
      </c>
      <c r="B29" s="149"/>
      <c r="C29" s="149"/>
      <c r="D29" s="150"/>
      <c r="E29" s="150"/>
    </row>
    <row r="30" s="284" customFormat="1" ht="15.75" customHeight="1" spans="1:5">
      <c r="A30" s="292" t="s">
        <v>139</v>
      </c>
      <c r="B30" s="149"/>
      <c r="C30" s="149"/>
      <c r="D30" s="150"/>
      <c r="E30" s="150"/>
    </row>
    <row r="31" s="284" customFormat="1" ht="15.75" customHeight="1" spans="1:5">
      <c r="A31" s="292" t="s">
        <v>140</v>
      </c>
      <c r="B31" s="149"/>
      <c r="C31" s="149"/>
      <c r="D31" s="150"/>
      <c r="E31" s="150"/>
    </row>
    <row r="32" ht="15.75" customHeight="1" spans="1:5">
      <c r="A32" s="293" t="s">
        <v>141</v>
      </c>
      <c r="B32" s="146"/>
      <c r="C32" s="146"/>
      <c r="D32" s="147"/>
      <c r="E32" s="147"/>
    </row>
    <row r="33" ht="15.75" customHeight="1" spans="1:5">
      <c r="A33" s="293" t="s">
        <v>142</v>
      </c>
      <c r="B33" s="146"/>
      <c r="C33" s="146"/>
      <c r="D33" s="147"/>
      <c r="E33" s="147"/>
    </row>
    <row r="34" ht="15.75" customHeight="1" spans="1:5">
      <c r="A34" s="293" t="s">
        <v>143</v>
      </c>
      <c r="B34" s="146"/>
      <c r="C34" s="146"/>
      <c r="D34" s="147"/>
      <c r="E34" s="147"/>
    </row>
    <row r="35" ht="15.75" customHeight="1" spans="1:5">
      <c r="A35" s="293" t="s">
        <v>144</v>
      </c>
      <c r="B35" s="146"/>
      <c r="C35" s="146"/>
      <c r="D35" s="147"/>
      <c r="E35" s="147"/>
    </row>
    <row r="36" ht="15.75" customHeight="1" spans="1:5">
      <c r="A36" s="293" t="s">
        <v>191</v>
      </c>
      <c r="B36" s="146"/>
      <c r="C36" s="146"/>
      <c r="D36" s="147"/>
      <c r="E36" s="147"/>
    </row>
    <row r="37" ht="15.75" customHeight="1" spans="1:5">
      <c r="A37" s="293" t="s">
        <v>145</v>
      </c>
      <c r="B37" s="146"/>
      <c r="C37" s="146"/>
      <c r="D37" s="147"/>
      <c r="E37" s="147"/>
    </row>
    <row r="38" s="285" customFormat="1" ht="15.75" customHeight="1" spans="1:5">
      <c r="A38" s="294" t="s">
        <v>146</v>
      </c>
      <c r="B38" s="295"/>
      <c r="C38" s="295"/>
      <c r="D38" s="296"/>
      <c r="E38" s="296"/>
    </row>
    <row r="39" s="285" customFormat="1" ht="15.75" customHeight="1" spans="1:5">
      <c r="A39" s="294" t="s">
        <v>147</v>
      </c>
      <c r="B39" s="295"/>
      <c r="C39" s="295"/>
      <c r="D39" s="296"/>
      <c r="E39" s="296"/>
    </row>
    <row r="40" ht="15.75" customHeight="1" spans="1:5">
      <c r="A40" s="293" t="s">
        <v>148</v>
      </c>
      <c r="B40" s="146"/>
      <c r="C40" s="146"/>
      <c r="D40" s="147"/>
      <c r="E40" s="147"/>
    </row>
    <row r="41" ht="15.75" customHeight="1" spans="1:5">
      <c r="A41" s="293" t="s">
        <v>149</v>
      </c>
      <c r="B41" s="146"/>
      <c r="C41" s="146"/>
      <c r="D41" s="147"/>
      <c r="E41" s="147"/>
    </row>
    <row r="42" s="284" customFormat="1" ht="15.75" customHeight="1" spans="1:5">
      <c r="A42" s="143" t="s">
        <v>150</v>
      </c>
      <c r="B42" s="149"/>
      <c r="C42" s="149"/>
      <c r="D42" s="150"/>
      <c r="E42" s="150"/>
    </row>
    <row r="43" spans="1:5">
      <c r="A43" s="297" t="s">
        <v>192</v>
      </c>
      <c r="B43" s="297"/>
      <c r="C43" s="297"/>
      <c r="D43" s="297"/>
      <c r="E43" s="297"/>
    </row>
    <row r="44" spans="1:5">
      <c r="A44" s="298"/>
      <c r="B44" s="298"/>
      <c r="C44" s="298"/>
      <c r="D44" s="298"/>
      <c r="E44" s="298"/>
    </row>
    <row r="45" ht="30" customHeight="1" spans="1:5">
      <c r="A45" s="298"/>
      <c r="B45" s="298"/>
      <c r="C45" s="298"/>
      <c r="D45" s="298"/>
      <c r="E45" s="298"/>
    </row>
    <row r="46" ht="30" customHeight="1" spans="1:5">
      <c r="A46" s="298"/>
      <c r="B46" s="298"/>
      <c r="C46" s="298"/>
      <c r="D46" s="298"/>
      <c r="E46" s="298"/>
    </row>
    <row r="47" spans="1:5">
      <c r="A47" s="299"/>
      <c r="B47" s="299"/>
      <c r="C47" s="299"/>
      <c r="D47" s="299"/>
      <c r="E47" s="299"/>
    </row>
  </sheetData>
  <mergeCells count="6">
    <mergeCell ref="A2:E2"/>
    <mergeCell ref="A43:E43"/>
    <mergeCell ref="A44:E44"/>
    <mergeCell ref="A45:E45"/>
    <mergeCell ref="A46:E46"/>
    <mergeCell ref="A47:E47"/>
  </mergeCells>
  <printOptions horizontalCentered="1"/>
  <pageMargins left="0.432638888888889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showZeros="0" workbookViewId="0">
      <selection activeCell="G1" sqref="G$1:G$1048576"/>
    </sheetView>
  </sheetViews>
  <sheetFormatPr defaultColWidth="9" defaultRowHeight="14.25" outlineLevelCol="6"/>
  <cols>
    <col min="1" max="1" width="25.75" style="276" customWidth="1"/>
    <col min="2" max="2" width="11.125" style="276" customWidth="1"/>
    <col min="3" max="3" width="11.125" style="1" customWidth="1"/>
    <col min="4" max="5" width="15.75" style="1" customWidth="1"/>
    <col min="6" max="6" width="9" style="276" customWidth="1"/>
    <col min="7" max="7" width="9" style="276" hidden="1" customWidth="1"/>
    <col min="8" max="254" width="9" style="276"/>
    <col min="255" max="255" width="27.625" style="276" customWidth="1"/>
    <col min="256" max="256" width="11.625" style="276" customWidth="1"/>
    <col min="257" max="257" width="13.25" style="276" customWidth="1"/>
    <col min="258" max="258" width="10.75" style="276" customWidth="1"/>
    <col min="259" max="259" width="12.75" style="276" customWidth="1"/>
    <col min="260" max="260" width="9" style="276" hidden="1" customWidth="1"/>
    <col min="261" max="510" width="9" style="276"/>
    <col min="511" max="511" width="27.625" style="276" customWidth="1"/>
    <col min="512" max="512" width="11.625" style="276" customWidth="1"/>
    <col min="513" max="513" width="13.25" style="276" customWidth="1"/>
    <col min="514" max="514" width="10.75" style="276" customWidth="1"/>
    <col min="515" max="515" width="12.75" style="276" customWidth="1"/>
    <col min="516" max="516" width="9" style="276" hidden="1" customWidth="1"/>
    <col min="517" max="766" width="9" style="276"/>
    <col min="767" max="767" width="27.625" style="276" customWidth="1"/>
    <col min="768" max="768" width="11.625" style="276" customWidth="1"/>
    <col min="769" max="769" width="13.25" style="276" customWidth="1"/>
    <col min="770" max="770" width="10.75" style="276" customWidth="1"/>
    <col min="771" max="771" width="12.75" style="276" customWidth="1"/>
    <col min="772" max="772" width="9" style="276" hidden="1" customWidth="1"/>
    <col min="773" max="1022" width="9" style="276"/>
    <col min="1023" max="1023" width="27.625" style="276" customWidth="1"/>
    <col min="1024" max="1024" width="11.625" style="276" customWidth="1"/>
    <col min="1025" max="1025" width="13.25" style="276" customWidth="1"/>
    <col min="1026" max="1026" width="10.75" style="276" customWidth="1"/>
    <col min="1027" max="1027" width="12.75" style="276" customWidth="1"/>
    <col min="1028" max="1028" width="9" style="276" hidden="1" customWidth="1"/>
    <col min="1029" max="1278" width="9" style="276"/>
    <col min="1279" max="1279" width="27.625" style="276" customWidth="1"/>
    <col min="1280" max="1280" width="11.625" style="276" customWidth="1"/>
    <col min="1281" max="1281" width="13.25" style="276" customWidth="1"/>
    <col min="1282" max="1282" width="10.75" style="276" customWidth="1"/>
    <col min="1283" max="1283" width="12.75" style="276" customWidth="1"/>
    <col min="1284" max="1284" width="9" style="276" hidden="1" customWidth="1"/>
    <col min="1285" max="1534" width="9" style="276"/>
    <col min="1535" max="1535" width="27.625" style="276" customWidth="1"/>
    <col min="1536" max="1536" width="11.625" style="276" customWidth="1"/>
    <col min="1537" max="1537" width="13.25" style="276" customWidth="1"/>
    <col min="1538" max="1538" width="10.75" style="276" customWidth="1"/>
    <col min="1539" max="1539" width="12.75" style="276" customWidth="1"/>
    <col min="1540" max="1540" width="9" style="276" hidden="1" customWidth="1"/>
    <col min="1541" max="1790" width="9" style="276"/>
    <col min="1791" max="1791" width="27.625" style="276" customWidth="1"/>
    <col min="1792" max="1792" width="11.625" style="276" customWidth="1"/>
    <col min="1793" max="1793" width="13.25" style="276" customWidth="1"/>
    <col min="1794" max="1794" width="10.75" style="276" customWidth="1"/>
    <col min="1795" max="1795" width="12.75" style="276" customWidth="1"/>
    <col min="1796" max="1796" width="9" style="276" hidden="1" customWidth="1"/>
    <col min="1797" max="2046" width="9" style="276"/>
    <col min="2047" max="2047" width="27.625" style="276" customWidth="1"/>
    <col min="2048" max="2048" width="11.625" style="276" customWidth="1"/>
    <col min="2049" max="2049" width="13.25" style="276" customWidth="1"/>
    <col min="2050" max="2050" width="10.75" style="276" customWidth="1"/>
    <col min="2051" max="2051" width="12.75" style="276" customWidth="1"/>
    <col min="2052" max="2052" width="9" style="276" hidden="1" customWidth="1"/>
    <col min="2053" max="2302" width="9" style="276"/>
    <col min="2303" max="2303" width="27.625" style="276" customWidth="1"/>
    <col min="2304" max="2304" width="11.625" style="276" customWidth="1"/>
    <col min="2305" max="2305" width="13.25" style="276" customWidth="1"/>
    <col min="2306" max="2306" width="10.75" style="276" customWidth="1"/>
    <col min="2307" max="2307" width="12.75" style="276" customWidth="1"/>
    <col min="2308" max="2308" width="9" style="276" hidden="1" customWidth="1"/>
    <col min="2309" max="2558" width="9" style="276"/>
    <col min="2559" max="2559" width="27.625" style="276" customWidth="1"/>
    <col min="2560" max="2560" width="11.625" style="276" customWidth="1"/>
    <col min="2561" max="2561" width="13.25" style="276" customWidth="1"/>
    <col min="2562" max="2562" width="10.75" style="276" customWidth="1"/>
    <col min="2563" max="2563" width="12.75" style="276" customWidth="1"/>
    <col min="2564" max="2564" width="9" style="276" hidden="1" customWidth="1"/>
    <col min="2565" max="2814" width="9" style="276"/>
    <col min="2815" max="2815" width="27.625" style="276" customWidth="1"/>
    <col min="2816" max="2816" width="11.625" style="276" customWidth="1"/>
    <col min="2817" max="2817" width="13.25" style="276" customWidth="1"/>
    <col min="2818" max="2818" width="10.75" style="276" customWidth="1"/>
    <col min="2819" max="2819" width="12.75" style="276" customWidth="1"/>
    <col min="2820" max="2820" width="9" style="276" hidden="1" customWidth="1"/>
    <col min="2821" max="3070" width="9" style="276"/>
    <col min="3071" max="3071" width="27.625" style="276" customWidth="1"/>
    <col min="3072" max="3072" width="11.625" style="276" customWidth="1"/>
    <col min="3073" max="3073" width="13.25" style="276" customWidth="1"/>
    <col min="3074" max="3074" width="10.75" style="276" customWidth="1"/>
    <col min="3075" max="3075" width="12.75" style="276" customWidth="1"/>
    <col min="3076" max="3076" width="9" style="276" hidden="1" customWidth="1"/>
    <col min="3077" max="3326" width="9" style="276"/>
    <col min="3327" max="3327" width="27.625" style="276" customWidth="1"/>
    <col min="3328" max="3328" width="11.625" style="276" customWidth="1"/>
    <col min="3329" max="3329" width="13.25" style="276" customWidth="1"/>
    <col min="3330" max="3330" width="10.75" style="276" customWidth="1"/>
    <col min="3331" max="3331" width="12.75" style="276" customWidth="1"/>
    <col min="3332" max="3332" width="9" style="276" hidden="1" customWidth="1"/>
    <col min="3333" max="3582" width="9" style="276"/>
    <col min="3583" max="3583" width="27.625" style="276" customWidth="1"/>
    <col min="3584" max="3584" width="11.625" style="276" customWidth="1"/>
    <col min="3585" max="3585" width="13.25" style="276" customWidth="1"/>
    <col min="3586" max="3586" width="10.75" style="276" customWidth="1"/>
    <col min="3587" max="3587" width="12.75" style="276" customWidth="1"/>
    <col min="3588" max="3588" width="9" style="276" hidden="1" customWidth="1"/>
    <col min="3589" max="3838" width="9" style="276"/>
    <col min="3839" max="3839" width="27.625" style="276" customWidth="1"/>
    <col min="3840" max="3840" width="11.625" style="276" customWidth="1"/>
    <col min="3841" max="3841" width="13.25" style="276" customWidth="1"/>
    <col min="3842" max="3842" width="10.75" style="276" customWidth="1"/>
    <col min="3843" max="3843" width="12.75" style="276" customWidth="1"/>
    <col min="3844" max="3844" width="9" style="276" hidden="1" customWidth="1"/>
    <col min="3845" max="4094" width="9" style="276"/>
    <col min="4095" max="4095" width="27.625" style="276" customWidth="1"/>
    <col min="4096" max="4096" width="11.625" style="276" customWidth="1"/>
    <col min="4097" max="4097" width="13.25" style="276" customWidth="1"/>
    <col min="4098" max="4098" width="10.75" style="276" customWidth="1"/>
    <col min="4099" max="4099" width="12.75" style="276" customWidth="1"/>
    <col min="4100" max="4100" width="9" style="276" hidden="1" customWidth="1"/>
    <col min="4101" max="4350" width="9" style="276"/>
    <col min="4351" max="4351" width="27.625" style="276" customWidth="1"/>
    <col min="4352" max="4352" width="11.625" style="276" customWidth="1"/>
    <col min="4353" max="4353" width="13.25" style="276" customWidth="1"/>
    <col min="4354" max="4354" width="10.75" style="276" customWidth="1"/>
    <col min="4355" max="4355" width="12.75" style="276" customWidth="1"/>
    <col min="4356" max="4356" width="9" style="276" hidden="1" customWidth="1"/>
    <col min="4357" max="4606" width="9" style="276"/>
    <col min="4607" max="4607" width="27.625" style="276" customWidth="1"/>
    <col min="4608" max="4608" width="11.625" style="276" customWidth="1"/>
    <col min="4609" max="4609" width="13.25" style="276" customWidth="1"/>
    <col min="4610" max="4610" width="10.75" style="276" customWidth="1"/>
    <col min="4611" max="4611" width="12.75" style="276" customWidth="1"/>
    <col min="4612" max="4612" width="9" style="276" hidden="1" customWidth="1"/>
    <col min="4613" max="4862" width="9" style="276"/>
    <col min="4863" max="4863" width="27.625" style="276" customWidth="1"/>
    <col min="4864" max="4864" width="11.625" style="276" customWidth="1"/>
    <col min="4865" max="4865" width="13.25" style="276" customWidth="1"/>
    <col min="4866" max="4866" width="10.75" style="276" customWidth="1"/>
    <col min="4867" max="4867" width="12.75" style="276" customWidth="1"/>
    <col min="4868" max="4868" width="9" style="276" hidden="1" customWidth="1"/>
    <col min="4869" max="5118" width="9" style="276"/>
    <col min="5119" max="5119" width="27.625" style="276" customWidth="1"/>
    <col min="5120" max="5120" width="11.625" style="276" customWidth="1"/>
    <col min="5121" max="5121" width="13.25" style="276" customWidth="1"/>
    <col min="5122" max="5122" width="10.75" style="276" customWidth="1"/>
    <col min="5123" max="5123" width="12.75" style="276" customWidth="1"/>
    <col min="5124" max="5124" width="9" style="276" hidden="1" customWidth="1"/>
    <col min="5125" max="5374" width="9" style="276"/>
    <col min="5375" max="5375" width="27.625" style="276" customWidth="1"/>
    <col min="5376" max="5376" width="11.625" style="276" customWidth="1"/>
    <col min="5377" max="5377" width="13.25" style="276" customWidth="1"/>
    <col min="5378" max="5378" width="10.75" style="276" customWidth="1"/>
    <col min="5379" max="5379" width="12.75" style="276" customWidth="1"/>
    <col min="5380" max="5380" width="9" style="276" hidden="1" customWidth="1"/>
    <col min="5381" max="5630" width="9" style="276"/>
    <col min="5631" max="5631" width="27.625" style="276" customWidth="1"/>
    <col min="5632" max="5632" width="11.625" style="276" customWidth="1"/>
    <col min="5633" max="5633" width="13.25" style="276" customWidth="1"/>
    <col min="5634" max="5634" width="10.75" style="276" customWidth="1"/>
    <col min="5635" max="5635" width="12.75" style="276" customWidth="1"/>
    <col min="5636" max="5636" width="9" style="276" hidden="1" customWidth="1"/>
    <col min="5637" max="5886" width="9" style="276"/>
    <col min="5887" max="5887" width="27.625" style="276" customWidth="1"/>
    <col min="5888" max="5888" width="11.625" style="276" customWidth="1"/>
    <col min="5889" max="5889" width="13.25" style="276" customWidth="1"/>
    <col min="5890" max="5890" width="10.75" style="276" customWidth="1"/>
    <col min="5891" max="5891" width="12.75" style="276" customWidth="1"/>
    <col min="5892" max="5892" width="9" style="276" hidden="1" customWidth="1"/>
    <col min="5893" max="6142" width="9" style="276"/>
    <col min="6143" max="6143" width="27.625" style="276" customWidth="1"/>
    <col min="6144" max="6144" width="11.625" style="276" customWidth="1"/>
    <col min="6145" max="6145" width="13.25" style="276" customWidth="1"/>
    <col min="6146" max="6146" width="10.75" style="276" customWidth="1"/>
    <col min="6147" max="6147" width="12.75" style="276" customWidth="1"/>
    <col min="6148" max="6148" width="9" style="276" hidden="1" customWidth="1"/>
    <col min="6149" max="6398" width="9" style="276"/>
    <col min="6399" max="6399" width="27.625" style="276" customWidth="1"/>
    <col min="6400" max="6400" width="11.625" style="276" customWidth="1"/>
    <col min="6401" max="6401" width="13.25" style="276" customWidth="1"/>
    <col min="6402" max="6402" width="10.75" style="276" customWidth="1"/>
    <col min="6403" max="6403" width="12.75" style="276" customWidth="1"/>
    <col min="6404" max="6404" width="9" style="276" hidden="1" customWidth="1"/>
    <col min="6405" max="6654" width="9" style="276"/>
    <col min="6655" max="6655" width="27.625" style="276" customWidth="1"/>
    <col min="6656" max="6656" width="11.625" style="276" customWidth="1"/>
    <col min="6657" max="6657" width="13.25" style="276" customWidth="1"/>
    <col min="6658" max="6658" width="10.75" style="276" customWidth="1"/>
    <col min="6659" max="6659" width="12.75" style="276" customWidth="1"/>
    <col min="6660" max="6660" width="9" style="276" hidden="1" customWidth="1"/>
    <col min="6661" max="6910" width="9" style="276"/>
    <col min="6911" max="6911" width="27.625" style="276" customWidth="1"/>
    <col min="6912" max="6912" width="11.625" style="276" customWidth="1"/>
    <col min="6913" max="6913" width="13.25" style="276" customWidth="1"/>
    <col min="6914" max="6914" width="10.75" style="276" customWidth="1"/>
    <col min="6915" max="6915" width="12.75" style="276" customWidth="1"/>
    <col min="6916" max="6916" width="9" style="276" hidden="1" customWidth="1"/>
    <col min="6917" max="7166" width="9" style="276"/>
    <col min="7167" max="7167" width="27.625" style="276" customWidth="1"/>
    <col min="7168" max="7168" width="11.625" style="276" customWidth="1"/>
    <col min="7169" max="7169" width="13.25" style="276" customWidth="1"/>
    <col min="7170" max="7170" width="10.75" style="276" customWidth="1"/>
    <col min="7171" max="7171" width="12.75" style="276" customWidth="1"/>
    <col min="7172" max="7172" width="9" style="276" hidden="1" customWidth="1"/>
    <col min="7173" max="7422" width="9" style="276"/>
    <col min="7423" max="7423" width="27.625" style="276" customWidth="1"/>
    <col min="7424" max="7424" width="11.625" style="276" customWidth="1"/>
    <col min="7425" max="7425" width="13.25" style="276" customWidth="1"/>
    <col min="7426" max="7426" width="10.75" style="276" customWidth="1"/>
    <col min="7427" max="7427" width="12.75" style="276" customWidth="1"/>
    <col min="7428" max="7428" width="9" style="276" hidden="1" customWidth="1"/>
    <col min="7429" max="7678" width="9" style="276"/>
    <col min="7679" max="7679" width="27.625" style="276" customWidth="1"/>
    <col min="7680" max="7680" width="11.625" style="276" customWidth="1"/>
    <col min="7681" max="7681" width="13.25" style="276" customWidth="1"/>
    <col min="7682" max="7682" width="10.75" style="276" customWidth="1"/>
    <col min="7683" max="7683" width="12.75" style="276" customWidth="1"/>
    <col min="7684" max="7684" width="9" style="276" hidden="1" customWidth="1"/>
    <col min="7685" max="7934" width="9" style="276"/>
    <col min="7935" max="7935" width="27.625" style="276" customWidth="1"/>
    <col min="7936" max="7936" width="11.625" style="276" customWidth="1"/>
    <col min="7937" max="7937" width="13.25" style="276" customWidth="1"/>
    <col min="7938" max="7938" width="10.75" style="276" customWidth="1"/>
    <col min="7939" max="7939" width="12.75" style="276" customWidth="1"/>
    <col min="7940" max="7940" width="9" style="276" hidden="1" customWidth="1"/>
    <col min="7941" max="8190" width="9" style="276"/>
    <col min="8191" max="8191" width="27.625" style="276" customWidth="1"/>
    <col min="8192" max="8192" width="11.625" style="276" customWidth="1"/>
    <col min="8193" max="8193" width="13.25" style="276" customWidth="1"/>
    <col min="8194" max="8194" width="10.75" style="276" customWidth="1"/>
    <col min="8195" max="8195" width="12.75" style="276" customWidth="1"/>
    <col min="8196" max="8196" width="9" style="276" hidden="1" customWidth="1"/>
    <col min="8197" max="8446" width="9" style="276"/>
    <col min="8447" max="8447" width="27.625" style="276" customWidth="1"/>
    <col min="8448" max="8448" width="11.625" style="276" customWidth="1"/>
    <col min="8449" max="8449" width="13.25" style="276" customWidth="1"/>
    <col min="8450" max="8450" width="10.75" style="276" customWidth="1"/>
    <col min="8451" max="8451" width="12.75" style="276" customWidth="1"/>
    <col min="8452" max="8452" width="9" style="276" hidden="1" customWidth="1"/>
    <col min="8453" max="8702" width="9" style="276"/>
    <col min="8703" max="8703" width="27.625" style="276" customWidth="1"/>
    <col min="8704" max="8704" width="11.625" style="276" customWidth="1"/>
    <col min="8705" max="8705" width="13.25" style="276" customWidth="1"/>
    <col min="8706" max="8706" width="10.75" style="276" customWidth="1"/>
    <col min="8707" max="8707" width="12.75" style="276" customWidth="1"/>
    <col min="8708" max="8708" width="9" style="276" hidden="1" customWidth="1"/>
    <col min="8709" max="8958" width="9" style="276"/>
    <col min="8959" max="8959" width="27.625" style="276" customWidth="1"/>
    <col min="8960" max="8960" width="11.625" style="276" customWidth="1"/>
    <col min="8961" max="8961" width="13.25" style="276" customWidth="1"/>
    <col min="8962" max="8962" width="10.75" style="276" customWidth="1"/>
    <col min="8963" max="8963" width="12.75" style="276" customWidth="1"/>
    <col min="8964" max="8964" width="9" style="276" hidden="1" customWidth="1"/>
    <col min="8965" max="9214" width="9" style="276"/>
    <col min="9215" max="9215" width="27.625" style="276" customWidth="1"/>
    <col min="9216" max="9216" width="11.625" style="276" customWidth="1"/>
    <col min="9217" max="9217" width="13.25" style="276" customWidth="1"/>
    <col min="9218" max="9218" width="10.75" style="276" customWidth="1"/>
    <col min="9219" max="9219" width="12.75" style="276" customWidth="1"/>
    <col min="9220" max="9220" width="9" style="276" hidden="1" customWidth="1"/>
    <col min="9221" max="9470" width="9" style="276"/>
    <col min="9471" max="9471" width="27.625" style="276" customWidth="1"/>
    <col min="9472" max="9472" width="11.625" style="276" customWidth="1"/>
    <col min="9473" max="9473" width="13.25" style="276" customWidth="1"/>
    <col min="9474" max="9474" width="10.75" style="276" customWidth="1"/>
    <col min="9475" max="9475" width="12.75" style="276" customWidth="1"/>
    <col min="9476" max="9476" width="9" style="276" hidden="1" customWidth="1"/>
    <col min="9477" max="9726" width="9" style="276"/>
    <col min="9727" max="9727" width="27.625" style="276" customWidth="1"/>
    <col min="9728" max="9728" width="11.625" style="276" customWidth="1"/>
    <col min="9729" max="9729" width="13.25" style="276" customWidth="1"/>
    <col min="9730" max="9730" width="10.75" style="276" customWidth="1"/>
    <col min="9731" max="9731" width="12.75" style="276" customWidth="1"/>
    <col min="9732" max="9732" width="9" style="276" hidden="1" customWidth="1"/>
    <col min="9733" max="9982" width="9" style="276"/>
    <col min="9983" max="9983" width="27.625" style="276" customWidth="1"/>
    <col min="9984" max="9984" width="11.625" style="276" customWidth="1"/>
    <col min="9985" max="9985" width="13.25" style="276" customWidth="1"/>
    <col min="9986" max="9986" width="10.75" style="276" customWidth="1"/>
    <col min="9987" max="9987" width="12.75" style="276" customWidth="1"/>
    <col min="9988" max="9988" width="9" style="276" hidden="1" customWidth="1"/>
    <col min="9989" max="10238" width="9" style="276"/>
    <col min="10239" max="10239" width="27.625" style="276" customWidth="1"/>
    <col min="10240" max="10240" width="11.625" style="276" customWidth="1"/>
    <col min="10241" max="10241" width="13.25" style="276" customWidth="1"/>
    <col min="10242" max="10242" width="10.75" style="276" customWidth="1"/>
    <col min="10243" max="10243" width="12.75" style="276" customWidth="1"/>
    <col min="10244" max="10244" width="9" style="276" hidden="1" customWidth="1"/>
    <col min="10245" max="10494" width="9" style="276"/>
    <col min="10495" max="10495" width="27.625" style="276" customWidth="1"/>
    <col min="10496" max="10496" width="11.625" style="276" customWidth="1"/>
    <col min="10497" max="10497" width="13.25" style="276" customWidth="1"/>
    <col min="10498" max="10498" width="10.75" style="276" customWidth="1"/>
    <col min="10499" max="10499" width="12.75" style="276" customWidth="1"/>
    <col min="10500" max="10500" width="9" style="276" hidden="1" customWidth="1"/>
    <col min="10501" max="10750" width="9" style="276"/>
    <col min="10751" max="10751" width="27.625" style="276" customWidth="1"/>
    <col min="10752" max="10752" width="11.625" style="276" customWidth="1"/>
    <col min="10753" max="10753" width="13.25" style="276" customWidth="1"/>
    <col min="10754" max="10754" width="10.75" style="276" customWidth="1"/>
    <col min="10755" max="10755" width="12.75" style="276" customWidth="1"/>
    <col min="10756" max="10756" width="9" style="276" hidden="1" customWidth="1"/>
    <col min="10757" max="11006" width="9" style="276"/>
    <col min="11007" max="11007" width="27.625" style="276" customWidth="1"/>
    <col min="11008" max="11008" width="11.625" style="276" customWidth="1"/>
    <col min="11009" max="11009" width="13.25" style="276" customWidth="1"/>
    <col min="11010" max="11010" width="10.75" style="276" customWidth="1"/>
    <col min="11011" max="11011" width="12.75" style="276" customWidth="1"/>
    <col min="11012" max="11012" width="9" style="276" hidden="1" customWidth="1"/>
    <col min="11013" max="11262" width="9" style="276"/>
    <col min="11263" max="11263" width="27.625" style="276" customWidth="1"/>
    <col min="11264" max="11264" width="11.625" style="276" customWidth="1"/>
    <col min="11265" max="11265" width="13.25" style="276" customWidth="1"/>
    <col min="11266" max="11266" width="10.75" style="276" customWidth="1"/>
    <col min="11267" max="11267" width="12.75" style="276" customWidth="1"/>
    <col min="11268" max="11268" width="9" style="276" hidden="1" customWidth="1"/>
    <col min="11269" max="11518" width="9" style="276"/>
    <col min="11519" max="11519" width="27.625" style="276" customWidth="1"/>
    <col min="11520" max="11520" width="11.625" style="276" customWidth="1"/>
    <col min="11521" max="11521" width="13.25" style="276" customWidth="1"/>
    <col min="11522" max="11522" width="10.75" style="276" customWidth="1"/>
    <col min="11523" max="11523" width="12.75" style="276" customWidth="1"/>
    <col min="11524" max="11524" width="9" style="276" hidden="1" customWidth="1"/>
    <col min="11525" max="11774" width="9" style="276"/>
    <col min="11775" max="11775" width="27.625" style="276" customWidth="1"/>
    <col min="11776" max="11776" width="11.625" style="276" customWidth="1"/>
    <col min="11777" max="11777" width="13.25" style="276" customWidth="1"/>
    <col min="11778" max="11778" width="10.75" style="276" customWidth="1"/>
    <col min="11779" max="11779" width="12.75" style="276" customWidth="1"/>
    <col min="11780" max="11780" width="9" style="276" hidden="1" customWidth="1"/>
    <col min="11781" max="12030" width="9" style="276"/>
    <col min="12031" max="12031" width="27.625" style="276" customWidth="1"/>
    <col min="12032" max="12032" width="11.625" style="276" customWidth="1"/>
    <col min="12033" max="12033" width="13.25" style="276" customWidth="1"/>
    <col min="12034" max="12034" width="10.75" style="276" customWidth="1"/>
    <col min="12035" max="12035" width="12.75" style="276" customWidth="1"/>
    <col min="12036" max="12036" width="9" style="276" hidden="1" customWidth="1"/>
    <col min="12037" max="12286" width="9" style="276"/>
    <col min="12287" max="12287" width="27.625" style="276" customWidth="1"/>
    <col min="12288" max="12288" width="11.625" style="276" customWidth="1"/>
    <col min="12289" max="12289" width="13.25" style="276" customWidth="1"/>
    <col min="12290" max="12290" width="10.75" style="276" customWidth="1"/>
    <col min="12291" max="12291" width="12.75" style="276" customWidth="1"/>
    <col min="12292" max="12292" width="9" style="276" hidden="1" customWidth="1"/>
    <col min="12293" max="12542" width="9" style="276"/>
    <col min="12543" max="12543" width="27.625" style="276" customWidth="1"/>
    <col min="12544" max="12544" width="11.625" style="276" customWidth="1"/>
    <col min="12545" max="12545" width="13.25" style="276" customWidth="1"/>
    <col min="12546" max="12546" width="10.75" style="276" customWidth="1"/>
    <col min="12547" max="12547" width="12.75" style="276" customWidth="1"/>
    <col min="12548" max="12548" width="9" style="276" hidden="1" customWidth="1"/>
    <col min="12549" max="12798" width="9" style="276"/>
    <col min="12799" max="12799" width="27.625" style="276" customWidth="1"/>
    <col min="12800" max="12800" width="11.625" style="276" customWidth="1"/>
    <col min="12801" max="12801" width="13.25" style="276" customWidth="1"/>
    <col min="12802" max="12802" width="10.75" style="276" customWidth="1"/>
    <col min="12803" max="12803" width="12.75" style="276" customWidth="1"/>
    <col min="12804" max="12804" width="9" style="276" hidden="1" customWidth="1"/>
    <col min="12805" max="13054" width="9" style="276"/>
    <col min="13055" max="13055" width="27.625" style="276" customWidth="1"/>
    <col min="13056" max="13056" width="11.625" style="276" customWidth="1"/>
    <col min="13057" max="13057" width="13.25" style="276" customWidth="1"/>
    <col min="13058" max="13058" width="10.75" style="276" customWidth="1"/>
    <col min="13059" max="13059" width="12.75" style="276" customWidth="1"/>
    <col min="13060" max="13060" width="9" style="276" hidden="1" customWidth="1"/>
    <col min="13061" max="13310" width="9" style="276"/>
    <col min="13311" max="13311" width="27.625" style="276" customWidth="1"/>
    <col min="13312" max="13312" width="11.625" style="276" customWidth="1"/>
    <col min="13313" max="13313" width="13.25" style="276" customWidth="1"/>
    <col min="13314" max="13314" width="10.75" style="276" customWidth="1"/>
    <col min="13315" max="13315" width="12.75" style="276" customWidth="1"/>
    <col min="13316" max="13316" width="9" style="276" hidden="1" customWidth="1"/>
    <col min="13317" max="13566" width="9" style="276"/>
    <col min="13567" max="13567" width="27.625" style="276" customWidth="1"/>
    <col min="13568" max="13568" width="11.625" style="276" customWidth="1"/>
    <col min="13569" max="13569" width="13.25" style="276" customWidth="1"/>
    <col min="13570" max="13570" width="10.75" style="276" customWidth="1"/>
    <col min="13571" max="13571" width="12.75" style="276" customWidth="1"/>
    <col min="13572" max="13572" width="9" style="276" hidden="1" customWidth="1"/>
    <col min="13573" max="13822" width="9" style="276"/>
    <col min="13823" max="13823" width="27.625" style="276" customWidth="1"/>
    <col min="13824" max="13824" width="11.625" style="276" customWidth="1"/>
    <col min="13825" max="13825" width="13.25" style="276" customWidth="1"/>
    <col min="13826" max="13826" width="10.75" style="276" customWidth="1"/>
    <col min="13827" max="13827" width="12.75" style="276" customWidth="1"/>
    <col min="13828" max="13828" width="9" style="276" hidden="1" customWidth="1"/>
    <col min="13829" max="14078" width="9" style="276"/>
    <col min="14079" max="14079" width="27.625" style="276" customWidth="1"/>
    <col min="14080" max="14080" width="11.625" style="276" customWidth="1"/>
    <col min="14081" max="14081" width="13.25" style="276" customWidth="1"/>
    <col min="14082" max="14082" width="10.75" style="276" customWidth="1"/>
    <col min="14083" max="14083" width="12.75" style="276" customWidth="1"/>
    <col min="14084" max="14084" width="9" style="276" hidden="1" customWidth="1"/>
    <col min="14085" max="14334" width="9" style="276"/>
    <col min="14335" max="14335" width="27.625" style="276" customWidth="1"/>
    <col min="14336" max="14336" width="11.625" style="276" customWidth="1"/>
    <col min="14337" max="14337" width="13.25" style="276" customWidth="1"/>
    <col min="14338" max="14338" width="10.75" style="276" customWidth="1"/>
    <col min="14339" max="14339" width="12.75" style="276" customWidth="1"/>
    <col min="14340" max="14340" width="9" style="276" hidden="1" customWidth="1"/>
    <col min="14341" max="14590" width="9" style="276"/>
    <col min="14591" max="14591" width="27.625" style="276" customWidth="1"/>
    <col min="14592" max="14592" width="11.625" style="276" customWidth="1"/>
    <col min="14593" max="14593" width="13.25" style="276" customWidth="1"/>
    <col min="14594" max="14594" width="10.75" style="276" customWidth="1"/>
    <col min="14595" max="14595" width="12.75" style="276" customWidth="1"/>
    <col min="14596" max="14596" width="9" style="276" hidden="1" customWidth="1"/>
    <col min="14597" max="14846" width="9" style="276"/>
    <col min="14847" max="14847" width="27.625" style="276" customWidth="1"/>
    <col min="14848" max="14848" width="11.625" style="276" customWidth="1"/>
    <col min="14849" max="14849" width="13.25" style="276" customWidth="1"/>
    <col min="14850" max="14850" width="10.75" style="276" customWidth="1"/>
    <col min="14851" max="14851" width="12.75" style="276" customWidth="1"/>
    <col min="14852" max="14852" width="9" style="276" hidden="1" customWidth="1"/>
    <col min="14853" max="15102" width="9" style="276"/>
    <col min="15103" max="15103" width="27.625" style="276" customWidth="1"/>
    <col min="15104" max="15104" width="11.625" style="276" customWidth="1"/>
    <col min="15105" max="15105" width="13.25" style="276" customWidth="1"/>
    <col min="15106" max="15106" width="10.75" style="276" customWidth="1"/>
    <col min="15107" max="15107" width="12.75" style="276" customWidth="1"/>
    <col min="15108" max="15108" width="9" style="276" hidden="1" customWidth="1"/>
    <col min="15109" max="15358" width="9" style="276"/>
    <col min="15359" max="15359" width="27.625" style="276" customWidth="1"/>
    <col min="15360" max="15360" width="11.625" style="276" customWidth="1"/>
    <col min="15361" max="15361" width="13.25" style="276" customWidth="1"/>
    <col min="15362" max="15362" width="10.75" style="276" customWidth="1"/>
    <col min="15363" max="15363" width="12.75" style="276" customWidth="1"/>
    <col min="15364" max="15364" width="9" style="276" hidden="1" customWidth="1"/>
    <col min="15365" max="15614" width="9" style="276"/>
    <col min="15615" max="15615" width="27.625" style="276" customWidth="1"/>
    <col min="15616" max="15616" width="11.625" style="276" customWidth="1"/>
    <col min="15617" max="15617" width="13.25" style="276" customWidth="1"/>
    <col min="15618" max="15618" width="10.75" style="276" customWidth="1"/>
    <col min="15619" max="15619" width="12.75" style="276" customWidth="1"/>
    <col min="15620" max="15620" width="9" style="276" hidden="1" customWidth="1"/>
    <col min="15621" max="15870" width="9" style="276"/>
    <col min="15871" max="15871" width="27.625" style="276" customWidth="1"/>
    <col min="15872" max="15872" width="11.625" style="276" customWidth="1"/>
    <col min="15873" max="15873" width="13.25" style="276" customWidth="1"/>
    <col min="15874" max="15874" width="10.75" style="276" customWidth="1"/>
    <col min="15875" max="15875" width="12.75" style="276" customWidth="1"/>
    <col min="15876" max="15876" width="9" style="276" hidden="1" customWidth="1"/>
    <col min="15877" max="16126" width="9" style="276"/>
    <col min="16127" max="16127" width="27.625" style="276" customWidth="1"/>
    <col min="16128" max="16128" width="11.625" style="276" customWidth="1"/>
    <col min="16129" max="16129" width="13.25" style="276" customWidth="1"/>
    <col min="16130" max="16130" width="10.75" style="276" customWidth="1"/>
    <col min="16131" max="16131" width="12.75" style="276" customWidth="1"/>
    <col min="16132" max="16132" width="9" style="276" hidden="1" customWidth="1"/>
    <col min="16133" max="16383" width="9" style="276"/>
    <col min="16384" max="16384" width="9" style="276" customWidth="1"/>
  </cols>
  <sheetData>
    <row r="1" spans="1:1">
      <c r="A1" s="276" t="s">
        <v>193</v>
      </c>
    </row>
    <row r="2" ht="22.5" customHeight="1" spans="1:5">
      <c r="A2" s="277" t="s">
        <v>194</v>
      </c>
      <c r="B2" s="277"/>
      <c r="C2" s="277"/>
      <c r="D2" s="277"/>
      <c r="E2" s="277"/>
    </row>
    <row r="3" customHeight="1" spans="1:5">
      <c r="A3" s="278"/>
      <c r="E3" s="279" t="s">
        <v>108</v>
      </c>
    </row>
    <row r="4" ht="45" customHeight="1" spans="1:5">
      <c r="A4" s="143" t="s">
        <v>109</v>
      </c>
      <c r="B4" s="125" t="s">
        <v>110</v>
      </c>
      <c r="C4" s="144" t="s">
        <v>111</v>
      </c>
      <c r="D4" s="125" t="s">
        <v>112</v>
      </c>
      <c r="E4" s="125" t="s">
        <v>113</v>
      </c>
    </row>
    <row r="5" spans="1:7">
      <c r="A5" s="280" t="s">
        <v>153</v>
      </c>
      <c r="B5" s="146">
        <v>13418</v>
      </c>
      <c r="C5" s="146">
        <f>15135-86</f>
        <v>15049</v>
      </c>
      <c r="D5" s="147">
        <f>C5/B5</f>
        <v>1.1</v>
      </c>
      <c r="E5" s="147">
        <f>C5/G5</f>
        <v>1.6</v>
      </c>
      <c r="G5" s="276">
        <v>9668</v>
      </c>
    </row>
    <row r="6" spans="1:5">
      <c r="A6" s="280" t="s">
        <v>154</v>
      </c>
      <c r="B6" s="146"/>
      <c r="C6" s="146"/>
      <c r="D6" s="147"/>
      <c r="E6" s="147"/>
    </row>
    <row r="7" spans="1:7">
      <c r="A7" s="280" t="s">
        <v>155</v>
      </c>
      <c r="B7" s="146">
        <v>91</v>
      </c>
      <c r="C7" s="146">
        <v>82</v>
      </c>
      <c r="D7" s="147">
        <f t="shared" ref="D7:D42" si="0">C7/B7</f>
        <v>0.9</v>
      </c>
      <c r="E7" s="147">
        <f t="shared" ref="E7:E42" si="1">C7/G7</f>
        <v>0.8</v>
      </c>
      <c r="G7" s="276">
        <v>103</v>
      </c>
    </row>
    <row r="8" spans="1:7">
      <c r="A8" s="280" t="s">
        <v>156</v>
      </c>
      <c r="B8" s="146">
        <v>6981</v>
      </c>
      <c r="C8" s="146">
        <v>5601</v>
      </c>
      <c r="D8" s="147">
        <f t="shared" si="0"/>
        <v>0.8</v>
      </c>
      <c r="E8" s="147">
        <f t="shared" si="1"/>
        <v>1.2</v>
      </c>
      <c r="G8" s="276">
        <v>4790</v>
      </c>
    </row>
    <row r="9" spans="1:7">
      <c r="A9" s="280" t="s">
        <v>157</v>
      </c>
      <c r="B9" s="146">
        <v>24030</v>
      </c>
      <c r="C9" s="146">
        <v>30096</v>
      </c>
      <c r="D9" s="147">
        <f t="shared" si="0"/>
        <v>1.3</v>
      </c>
      <c r="E9" s="147">
        <f t="shared" si="1"/>
        <v>1.2</v>
      </c>
      <c r="G9" s="276">
        <v>24535</v>
      </c>
    </row>
    <row r="10" spans="1:7">
      <c r="A10" s="280" t="s">
        <v>158</v>
      </c>
      <c r="B10" s="146">
        <v>2642</v>
      </c>
      <c r="C10" s="146">
        <v>2313</v>
      </c>
      <c r="D10" s="147">
        <f t="shared" si="0"/>
        <v>0.9</v>
      </c>
      <c r="E10" s="147">
        <f t="shared" si="1"/>
        <v>1</v>
      </c>
      <c r="G10" s="276">
        <v>2236</v>
      </c>
    </row>
    <row r="11" spans="1:7">
      <c r="A11" s="280" t="s">
        <v>159</v>
      </c>
      <c r="B11" s="146">
        <v>2068</v>
      </c>
      <c r="C11" s="146">
        <v>3250</v>
      </c>
      <c r="D11" s="147">
        <f t="shared" si="0"/>
        <v>1.6</v>
      </c>
      <c r="E11" s="147">
        <f t="shared" si="1"/>
        <v>1.9</v>
      </c>
      <c r="G11" s="276">
        <v>1751</v>
      </c>
    </row>
    <row r="12" spans="1:7">
      <c r="A12" s="280" t="s">
        <v>160</v>
      </c>
      <c r="B12" s="146">
        <v>15192</v>
      </c>
      <c r="C12" s="146">
        <v>7858</v>
      </c>
      <c r="D12" s="147">
        <f t="shared" si="0"/>
        <v>0.5</v>
      </c>
      <c r="E12" s="147">
        <f t="shared" si="1"/>
        <v>0.9</v>
      </c>
      <c r="G12" s="276">
        <v>9175</v>
      </c>
    </row>
    <row r="13" spans="1:7">
      <c r="A13" s="280" t="s">
        <v>161</v>
      </c>
      <c r="B13" s="146">
        <v>15610</v>
      </c>
      <c r="C13" s="146">
        <v>13548</v>
      </c>
      <c r="D13" s="147">
        <f t="shared" si="0"/>
        <v>0.9</v>
      </c>
      <c r="E13" s="147">
        <f t="shared" si="1"/>
        <v>0.8</v>
      </c>
      <c r="G13" s="276">
        <v>17704</v>
      </c>
    </row>
    <row r="14" spans="1:7">
      <c r="A14" s="280" t="s">
        <v>162</v>
      </c>
      <c r="B14" s="146">
        <v>1047</v>
      </c>
      <c r="C14" s="146">
        <v>661</v>
      </c>
      <c r="D14" s="147">
        <f t="shared" si="0"/>
        <v>0.6</v>
      </c>
      <c r="E14" s="147">
        <f t="shared" si="1"/>
        <v>0.3</v>
      </c>
      <c r="G14" s="276">
        <v>2171</v>
      </c>
    </row>
    <row r="15" spans="1:7">
      <c r="A15" s="280" t="s">
        <v>163</v>
      </c>
      <c r="B15" s="146">
        <v>2466</v>
      </c>
      <c r="C15" s="146">
        <v>6450</v>
      </c>
      <c r="D15" s="147">
        <f t="shared" si="0"/>
        <v>2.6</v>
      </c>
      <c r="E15" s="147">
        <f t="shared" si="1"/>
        <v>2.4</v>
      </c>
      <c r="G15" s="276">
        <v>2684</v>
      </c>
    </row>
    <row r="16" spans="1:7">
      <c r="A16" s="280" t="s">
        <v>164</v>
      </c>
      <c r="B16" s="146">
        <v>14658</v>
      </c>
      <c r="C16" s="146">
        <v>28257</v>
      </c>
      <c r="D16" s="147">
        <f t="shared" si="0"/>
        <v>1.9</v>
      </c>
      <c r="E16" s="147">
        <f t="shared" si="1"/>
        <v>1.2</v>
      </c>
      <c r="G16" s="276">
        <v>24278</v>
      </c>
    </row>
    <row r="17" spans="1:7">
      <c r="A17" s="280" t="s">
        <v>165</v>
      </c>
      <c r="B17" s="146">
        <v>2650</v>
      </c>
      <c r="C17" s="146">
        <v>4642</v>
      </c>
      <c r="D17" s="147">
        <f t="shared" si="0"/>
        <v>1.8</v>
      </c>
      <c r="E17" s="147">
        <f t="shared" si="1"/>
        <v>2.7</v>
      </c>
      <c r="G17" s="276">
        <v>1718</v>
      </c>
    </row>
    <row r="18" spans="1:7">
      <c r="A18" s="280" t="s">
        <v>166</v>
      </c>
      <c r="B18" s="146">
        <v>4025</v>
      </c>
      <c r="C18" s="146">
        <v>3992</v>
      </c>
      <c r="D18" s="147">
        <f t="shared" si="0"/>
        <v>1</v>
      </c>
      <c r="E18" s="147">
        <f t="shared" si="1"/>
        <v>1.9</v>
      </c>
      <c r="G18" s="276">
        <v>2084</v>
      </c>
    </row>
    <row r="19" spans="1:7">
      <c r="A19" s="280" t="s">
        <v>167</v>
      </c>
      <c r="B19" s="146">
        <v>839</v>
      </c>
      <c r="C19" s="146">
        <v>484</v>
      </c>
      <c r="D19" s="147">
        <f t="shared" si="0"/>
        <v>0.6</v>
      </c>
      <c r="E19" s="147">
        <f t="shared" si="1"/>
        <v>0.5</v>
      </c>
      <c r="G19" s="276">
        <v>1032</v>
      </c>
    </row>
    <row r="20" spans="1:7">
      <c r="A20" s="280" t="s">
        <v>168</v>
      </c>
      <c r="B20" s="146">
        <v>9</v>
      </c>
      <c r="C20" s="146">
        <v>26</v>
      </c>
      <c r="D20" s="147">
        <f t="shared" si="0"/>
        <v>2.9</v>
      </c>
      <c r="E20" s="147">
        <f t="shared" si="1"/>
        <v>0.5</v>
      </c>
      <c r="G20" s="276">
        <v>54</v>
      </c>
    </row>
    <row r="21" spans="1:5">
      <c r="A21" s="280" t="s">
        <v>169</v>
      </c>
      <c r="B21" s="146"/>
      <c r="C21" s="146"/>
      <c r="D21" s="147"/>
      <c r="E21" s="147"/>
    </row>
    <row r="22" spans="1:7">
      <c r="A22" s="280" t="s">
        <v>170</v>
      </c>
      <c r="B22" s="146">
        <v>1186</v>
      </c>
      <c r="C22" s="146">
        <v>1187</v>
      </c>
      <c r="D22" s="147">
        <f t="shared" si="0"/>
        <v>1</v>
      </c>
      <c r="E22" s="147">
        <f t="shared" si="1"/>
        <v>1.4</v>
      </c>
      <c r="G22" s="276">
        <v>830</v>
      </c>
    </row>
    <row r="23" spans="1:7">
      <c r="A23" s="280" t="s">
        <v>171</v>
      </c>
      <c r="B23" s="146">
        <v>1923</v>
      </c>
      <c r="C23" s="146">
        <v>2585</v>
      </c>
      <c r="D23" s="147">
        <f t="shared" si="0"/>
        <v>1.3</v>
      </c>
      <c r="E23" s="147">
        <f t="shared" si="1"/>
        <v>1.1</v>
      </c>
      <c r="G23" s="276">
        <v>2349</v>
      </c>
    </row>
    <row r="24" spans="1:7">
      <c r="A24" s="280" t="s">
        <v>172</v>
      </c>
      <c r="B24" s="146">
        <v>331</v>
      </c>
      <c r="C24" s="146">
        <v>316</v>
      </c>
      <c r="D24" s="147">
        <f t="shared" si="0"/>
        <v>1</v>
      </c>
      <c r="E24" s="147">
        <f t="shared" si="1"/>
        <v>1.6</v>
      </c>
      <c r="G24" s="276">
        <v>194</v>
      </c>
    </row>
    <row r="25" spans="1:5">
      <c r="A25" s="280" t="s">
        <v>173</v>
      </c>
      <c r="B25" s="146"/>
      <c r="C25" s="146"/>
      <c r="D25" s="147"/>
      <c r="E25" s="147"/>
    </row>
    <row r="26" spans="1:7">
      <c r="A26" s="280" t="s">
        <v>174</v>
      </c>
      <c r="B26" s="146"/>
      <c r="C26" s="146">
        <v>161</v>
      </c>
      <c r="D26" s="147"/>
      <c r="E26" s="147">
        <f t="shared" si="1"/>
        <v>0.3</v>
      </c>
      <c r="G26" s="276">
        <v>480</v>
      </c>
    </row>
    <row r="27" spans="1:7">
      <c r="A27" s="280" t="s">
        <v>175</v>
      </c>
      <c r="B27" s="146">
        <v>4052</v>
      </c>
      <c r="C27" s="146">
        <v>4327</v>
      </c>
      <c r="D27" s="147">
        <f t="shared" si="0"/>
        <v>1.1</v>
      </c>
      <c r="E27" s="147">
        <f t="shared" si="1"/>
        <v>2</v>
      </c>
      <c r="G27" s="276">
        <v>2111</v>
      </c>
    </row>
    <row r="28" spans="1:7">
      <c r="A28" s="280" t="s">
        <v>176</v>
      </c>
      <c r="B28" s="146"/>
      <c r="C28" s="146">
        <v>35</v>
      </c>
      <c r="D28" s="147"/>
      <c r="E28" s="147">
        <f t="shared" si="1"/>
        <v>0.6</v>
      </c>
      <c r="G28" s="276">
        <v>56</v>
      </c>
    </row>
    <row r="29" s="274" customFormat="1" spans="1:7">
      <c r="A29" s="281" t="s">
        <v>177</v>
      </c>
      <c r="B29" s="149">
        <v>113218</v>
      </c>
      <c r="C29" s="149">
        <v>131092</v>
      </c>
      <c r="D29" s="147">
        <f t="shared" si="0"/>
        <v>1.2</v>
      </c>
      <c r="E29" s="147">
        <f t="shared" si="1"/>
        <v>1.2</v>
      </c>
      <c r="G29" s="274">
        <v>110003</v>
      </c>
    </row>
    <row r="30" s="274" customFormat="1" spans="1:7">
      <c r="A30" s="282" t="s">
        <v>178</v>
      </c>
      <c r="B30" s="149"/>
      <c r="C30" s="149">
        <v>5590</v>
      </c>
      <c r="D30" s="147"/>
      <c r="E30" s="147">
        <f t="shared" si="1"/>
        <v>0.2</v>
      </c>
      <c r="G30" s="274">
        <v>26719</v>
      </c>
    </row>
    <row r="31" s="274" customFormat="1" spans="1:7">
      <c r="A31" s="282" t="s">
        <v>179</v>
      </c>
      <c r="B31" s="149">
        <f>SUM(B33:B40)</f>
        <v>8095</v>
      </c>
      <c r="C31" s="149">
        <f>SUM(C33:C41)</f>
        <v>16671</v>
      </c>
      <c r="D31" s="147">
        <f t="shared" si="0"/>
        <v>2.1</v>
      </c>
      <c r="E31" s="147">
        <f t="shared" si="1"/>
        <v>1.3</v>
      </c>
      <c r="G31" s="274">
        <f>SUM(G32:G41)</f>
        <v>12590</v>
      </c>
    </row>
    <row r="32" spans="1:5">
      <c r="A32" s="280" t="s">
        <v>195</v>
      </c>
      <c r="D32" s="147"/>
      <c r="E32" s="147"/>
    </row>
    <row r="33" s="275" customFormat="1" spans="1:7">
      <c r="A33" s="283" t="s">
        <v>180</v>
      </c>
      <c r="B33" s="146">
        <v>600</v>
      </c>
      <c r="C33" s="146">
        <v>2736</v>
      </c>
      <c r="D33" s="147">
        <f t="shared" si="0"/>
        <v>4.6</v>
      </c>
      <c r="E33" s="147">
        <f t="shared" si="1"/>
        <v>4.6</v>
      </c>
      <c r="G33" s="275">
        <v>594</v>
      </c>
    </row>
    <row r="34" s="275" customFormat="1" spans="1:5">
      <c r="A34" s="283" t="s">
        <v>196</v>
      </c>
      <c r="B34" s="146"/>
      <c r="C34" s="146"/>
      <c r="D34" s="147"/>
      <c r="E34" s="147"/>
    </row>
    <row r="35" s="275" customFormat="1" spans="1:5">
      <c r="A35" s="283" t="s">
        <v>181</v>
      </c>
      <c r="B35" s="146"/>
      <c r="C35" s="146"/>
      <c r="D35" s="147"/>
      <c r="E35" s="147"/>
    </row>
    <row r="36" s="275" customFormat="1" spans="1:5">
      <c r="A36" s="283" t="s">
        <v>183</v>
      </c>
      <c r="B36" s="146"/>
      <c r="C36" s="146"/>
      <c r="D36" s="147"/>
      <c r="E36" s="147"/>
    </row>
    <row r="37" s="275" customFormat="1" spans="1:7">
      <c r="A37" s="283" t="s">
        <v>185</v>
      </c>
      <c r="B37" s="146"/>
      <c r="C37" s="146">
        <v>3387</v>
      </c>
      <c r="D37" s="147"/>
      <c r="E37" s="147">
        <f t="shared" si="1"/>
        <v>35.3</v>
      </c>
      <c r="G37" s="275">
        <v>96</v>
      </c>
    </row>
    <row r="38" s="275" customFormat="1" spans="1:5">
      <c r="A38" s="283" t="s">
        <v>184</v>
      </c>
      <c r="B38" s="146">
        <v>7495</v>
      </c>
      <c r="C38" s="146"/>
      <c r="D38" s="147">
        <f t="shared" si="0"/>
        <v>0</v>
      </c>
      <c r="E38" s="147"/>
    </row>
    <row r="39" s="275" customFormat="1" spans="1:5">
      <c r="A39" s="283" t="s">
        <v>182</v>
      </c>
      <c r="B39" s="146"/>
      <c r="D39" s="147"/>
      <c r="E39" s="147"/>
    </row>
    <row r="40" s="275" customFormat="1" spans="1:7">
      <c r="A40" s="283" t="s">
        <v>186</v>
      </c>
      <c r="B40" s="146"/>
      <c r="C40" s="146">
        <v>1818</v>
      </c>
      <c r="D40" s="147"/>
      <c r="E40" s="147">
        <f t="shared" si="1"/>
        <v>1</v>
      </c>
      <c r="G40" s="275">
        <v>1818</v>
      </c>
    </row>
    <row r="41" spans="1:7">
      <c r="A41" s="280" t="s">
        <v>187</v>
      </c>
      <c r="B41" s="146"/>
      <c r="C41" s="146">
        <v>8730</v>
      </c>
      <c r="D41" s="147"/>
      <c r="E41" s="147">
        <f t="shared" si="1"/>
        <v>0.9</v>
      </c>
      <c r="G41" s="276">
        <v>10082</v>
      </c>
    </row>
    <row r="42" s="274" customFormat="1" spans="1:7">
      <c r="A42" s="281" t="s">
        <v>188</v>
      </c>
      <c r="B42" s="149">
        <f t="shared" ref="B42:G42" si="2">B29+B30+B31</f>
        <v>121313</v>
      </c>
      <c r="C42" s="149">
        <f t="shared" si="2"/>
        <v>153353</v>
      </c>
      <c r="D42" s="147">
        <f t="shared" si="0"/>
        <v>1.3</v>
      </c>
      <c r="E42" s="147">
        <f t="shared" si="1"/>
        <v>1</v>
      </c>
      <c r="G42" s="274">
        <f t="shared" si="2"/>
        <v>149312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firstPageNumber="4" orientation="portrait" useFirstPageNumber="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87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4.25" outlineLevelCol="2"/>
  <cols>
    <col min="1" max="1" width="47.125" style="1" customWidth="1"/>
    <col min="2" max="2" width="16.75" style="1" customWidth="1"/>
    <col min="3" max="3" width="15.625" style="1" customWidth="1"/>
    <col min="4" max="254" width="9" style="1"/>
    <col min="255" max="255" width="54.5" style="1" customWidth="1"/>
    <col min="256" max="256" width="16.75" style="1" customWidth="1"/>
    <col min="257" max="510" width="9" style="1"/>
    <col min="511" max="511" width="54.5" style="1" customWidth="1"/>
    <col min="512" max="512" width="16.75" style="1" customWidth="1"/>
    <col min="513" max="766" width="9" style="1"/>
    <col min="767" max="767" width="54.5" style="1" customWidth="1"/>
    <col min="768" max="768" width="16.75" style="1" customWidth="1"/>
    <col min="769" max="1022" width="9" style="1"/>
    <col min="1023" max="1023" width="54.5" style="1" customWidth="1"/>
    <col min="1024" max="1024" width="16.75" style="1" customWidth="1"/>
    <col min="1025" max="1278" width="9" style="1"/>
    <col min="1279" max="1279" width="54.5" style="1" customWidth="1"/>
    <col min="1280" max="1280" width="16.75" style="1" customWidth="1"/>
    <col min="1281" max="1534" width="9" style="1"/>
    <col min="1535" max="1535" width="54.5" style="1" customWidth="1"/>
    <col min="1536" max="1536" width="16.75" style="1" customWidth="1"/>
    <col min="1537" max="1790" width="9" style="1"/>
    <col min="1791" max="1791" width="54.5" style="1" customWidth="1"/>
    <col min="1792" max="1792" width="16.75" style="1" customWidth="1"/>
    <col min="1793" max="2046" width="9" style="1"/>
    <col min="2047" max="2047" width="54.5" style="1" customWidth="1"/>
    <col min="2048" max="2048" width="16.75" style="1" customWidth="1"/>
    <col min="2049" max="2302" width="9" style="1"/>
    <col min="2303" max="2303" width="54.5" style="1" customWidth="1"/>
    <col min="2304" max="2304" width="16.75" style="1" customWidth="1"/>
    <col min="2305" max="2558" width="9" style="1"/>
    <col min="2559" max="2559" width="54.5" style="1" customWidth="1"/>
    <col min="2560" max="2560" width="16.75" style="1" customWidth="1"/>
    <col min="2561" max="2814" width="9" style="1"/>
    <col min="2815" max="2815" width="54.5" style="1" customWidth="1"/>
    <col min="2816" max="2816" width="16.75" style="1" customWidth="1"/>
    <col min="2817" max="3070" width="9" style="1"/>
    <col min="3071" max="3071" width="54.5" style="1" customWidth="1"/>
    <col min="3072" max="3072" width="16.75" style="1" customWidth="1"/>
    <col min="3073" max="3326" width="9" style="1"/>
    <col min="3327" max="3327" width="54.5" style="1" customWidth="1"/>
    <col min="3328" max="3328" width="16.75" style="1" customWidth="1"/>
    <col min="3329" max="3582" width="9" style="1"/>
    <col min="3583" max="3583" width="54.5" style="1" customWidth="1"/>
    <col min="3584" max="3584" width="16.75" style="1" customWidth="1"/>
    <col min="3585" max="3838" width="9" style="1"/>
    <col min="3839" max="3839" width="54.5" style="1" customWidth="1"/>
    <col min="3840" max="3840" width="16.75" style="1" customWidth="1"/>
    <col min="3841" max="4094" width="9" style="1"/>
    <col min="4095" max="4095" width="54.5" style="1" customWidth="1"/>
    <col min="4096" max="4096" width="16.75" style="1" customWidth="1"/>
    <col min="4097" max="4350" width="9" style="1"/>
    <col min="4351" max="4351" width="54.5" style="1" customWidth="1"/>
    <col min="4352" max="4352" width="16.75" style="1" customWidth="1"/>
    <col min="4353" max="4606" width="9" style="1"/>
    <col min="4607" max="4607" width="54.5" style="1" customWidth="1"/>
    <col min="4608" max="4608" width="16.75" style="1" customWidth="1"/>
    <col min="4609" max="4862" width="9" style="1"/>
    <col min="4863" max="4863" width="54.5" style="1" customWidth="1"/>
    <col min="4864" max="4864" width="16.75" style="1" customWidth="1"/>
    <col min="4865" max="5118" width="9" style="1"/>
    <col min="5119" max="5119" width="54.5" style="1" customWidth="1"/>
    <col min="5120" max="5120" width="16.75" style="1" customWidth="1"/>
    <col min="5121" max="5374" width="9" style="1"/>
    <col min="5375" max="5375" width="54.5" style="1" customWidth="1"/>
    <col min="5376" max="5376" width="16.75" style="1" customWidth="1"/>
    <col min="5377" max="5630" width="9" style="1"/>
    <col min="5631" max="5631" width="54.5" style="1" customWidth="1"/>
    <col min="5632" max="5632" width="16.75" style="1" customWidth="1"/>
    <col min="5633" max="5886" width="9" style="1"/>
    <col min="5887" max="5887" width="54.5" style="1" customWidth="1"/>
    <col min="5888" max="5888" width="16.75" style="1" customWidth="1"/>
    <col min="5889" max="6142" width="9" style="1"/>
    <col min="6143" max="6143" width="54.5" style="1" customWidth="1"/>
    <col min="6144" max="6144" width="16.75" style="1" customWidth="1"/>
    <col min="6145" max="6398" width="9" style="1"/>
    <col min="6399" max="6399" width="54.5" style="1" customWidth="1"/>
    <col min="6400" max="6400" width="16.75" style="1" customWidth="1"/>
    <col min="6401" max="6654" width="9" style="1"/>
    <col min="6655" max="6655" width="54.5" style="1" customWidth="1"/>
    <col min="6656" max="6656" width="16.75" style="1" customWidth="1"/>
    <col min="6657" max="6910" width="9" style="1"/>
    <col min="6911" max="6911" width="54.5" style="1" customWidth="1"/>
    <col min="6912" max="6912" width="16.75" style="1" customWidth="1"/>
    <col min="6913" max="7166" width="9" style="1"/>
    <col min="7167" max="7167" width="54.5" style="1" customWidth="1"/>
    <col min="7168" max="7168" width="16.75" style="1" customWidth="1"/>
    <col min="7169" max="7422" width="9" style="1"/>
    <col min="7423" max="7423" width="54.5" style="1" customWidth="1"/>
    <col min="7424" max="7424" width="16.75" style="1" customWidth="1"/>
    <col min="7425" max="7678" width="9" style="1"/>
    <col min="7679" max="7679" width="54.5" style="1" customWidth="1"/>
    <col min="7680" max="7680" width="16.75" style="1" customWidth="1"/>
    <col min="7681" max="7934" width="9" style="1"/>
    <col min="7935" max="7935" width="54.5" style="1" customWidth="1"/>
    <col min="7936" max="7936" width="16.75" style="1" customWidth="1"/>
    <col min="7937" max="8190" width="9" style="1"/>
    <col min="8191" max="8191" width="54.5" style="1" customWidth="1"/>
    <col min="8192" max="8192" width="16.75" style="1" customWidth="1"/>
    <col min="8193" max="8446" width="9" style="1"/>
    <col min="8447" max="8447" width="54.5" style="1" customWidth="1"/>
    <col min="8448" max="8448" width="16.75" style="1" customWidth="1"/>
    <col min="8449" max="8702" width="9" style="1"/>
    <col min="8703" max="8703" width="54.5" style="1" customWidth="1"/>
    <col min="8704" max="8704" width="16.75" style="1" customWidth="1"/>
    <col min="8705" max="8958" width="9" style="1"/>
    <col min="8959" max="8959" width="54.5" style="1" customWidth="1"/>
    <col min="8960" max="8960" width="16.75" style="1" customWidth="1"/>
    <col min="8961" max="9214" width="9" style="1"/>
    <col min="9215" max="9215" width="54.5" style="1" customWidth="1"/>
    <col min="9216" max="9216" width="16.75" style="1" customWidth="1"/>
    <col min="9217" max="9470" width="9" style="1"/>
    <col min="9471" max="9471" width="54.5" style="1" customWidth="1"/>
    <col min="9472" max="9472" width="16.75" style="1" customWidth="1"/>
    <col min="9473" max="9726" width="9" style="1"/>
    <col min="9727" max="9727" width="54.5" style="1" customWidth="1"/>
    <col min="9728" max="9728" width="16.75" style="1" customWidth="1"/>
    <col min="9729" max="9982" width="9" style="1"/>
    <col min="9983" max="9983" width="54.5" style="1" customWidth="1"/>
    <col min="9984" max="9984" width="16.75" style="1" customWidth="1"/>
    <col min="9985" max="10238" width="9" style="1"/>
    <col min="10239" max="10239" width="54.5" style="1" customWidth="1"/>
    <col min="10240" max="10240" width="16.75" style="1" customWidth="1"/>
    <col min="10241" max="10494" width="9" style="1"/>
    <col min="10495" max="10495" width="54.5" style="1" customWidth="1"/>
    <col min="10496" max="10496" width="16.75" style="1" customWidth="1"/>
    <col min="10497" max="10750" width="9" style="1"/>
    <col min="10751" max="10751" width="54.5" style="1" customWidth="1"/>
    <col min="10752" max="10752" width="16.75" style="1" customWidth="1"/>
    <col min="10753" max="11006" width="9" style="1"/>
    <col min="11007" max="11007" width="54.5" style="1" customWidth="1"/>
    <col min="11008" max="11008" width="16.75" style="1" customWidth="1"/>
    <col min="11009" max="11262" width="9" style="1"/>
    <col min="11263" max="11263" width="54.5" style="1" customWidth="1"/>
    <col min="11264" max="11264" width="16.75" style="1" customWidth="1"/>
    <col min="11265" max="11518" width="9" style="1"/>
    <col min="11519" max="11519" width="54.5" style="1" customWidth="1"/>
    <col min="11520" max="11520" width="16.75" style="1" customWidth="1"/>
    <col min="11521" max="11774" width="9" style="1"/>
    <col min="11775" max="11775" width="54.5" style="1" customWidth="1"/>
    <col min="11776" max="11776" width="16.75" style="1" customWidth="1"/>
    <col min="11777" max="12030" width="9" style="1"/>
    <col min="12031" max="12031" width="54.5" style="1" customWidth="1"/>
    <col min="12032" max="12032" width="16.75" style="1" customWidth="1"/>
    <col min="12033" max="12286" width="9" style="1"/>
    <col min="12287" max="12287" width="54.5" style="1" customWidth="1"/>
    <col min="12288" max="12288" width="16.75" style="1" customWidth="1"/>
    <col min="12289" max="12542" width="9" style="1"/>
    <col min="12543" max="12543" width="54.5" style="1" customWidth="1"/>
    <col min="12544" max="12544" width="16.75" style="1" customWidth="1"/>
    <col min="12545" max="12798" width="9" style="1"/>
    <col min="12799" max="12799" width="54.5" style="1" customWidth="1"/>
    <col min="12800" max="12800" width="16.75" style="1" customWidth="1"/>
    <col min="12801" max="13054" width="9" style="1"/>
    <col min="13055" max="13055" width="54.5" style="1" customWidth="1"/>
    <col min="13056" max="13056" width="16.75" style="1" customWidth="1"/>
    <col min="13057" max="13310" width="9" style="1"/>
    <col min="13311" max="13311" width="54.5" style="1" customWidth="1"/>
    <col min="13312" max="13312" width="16.75" style="1" customWidth="1"/>
    <col min="13313" max="13566" width="9" style="1"/>
    <col min="13567" max="13567" width="54.5" style="1" customWidth="1"/>
    <col min="13568" max="13568" width="16.75" style="1" customWidth="1"/>
    <col min="13569" max="13822" width="9" style="1"/>
    <col min="13823" max="13823" width="54.5" style="1" customWidth="1"/>
    <col min="13824" max="13824" width="16.75" style="1" customWidth="1"/>
    <col min="13825" max="14078" width="9" style="1"/>
    <col min="14079" max="14079" width="54.5" style="1" customWidth="1"/>
    <col min="14080" max="14080" width="16.75" style="1" customWidth="1"/>
    <col min="14081" max="14334" width="9" style="1"/>
    <col min="14335" max="14335" width="54.5" style="1" customWidth="1"/>
    <col min="14336" max="14336" width="16.75" style="1" customWidth="1"/>
    <col min="14337" max="14590" width="9" style="1"/>
    <col min="14591" max="14591" width="54.5" style="1" customWidth="1"/>
    <col min="14592" max="14592" width="16.75" style="1" customWidth="1"/>
    <col min="14593" max="14846" width="9" style="1"/>
    <col min="14847" max="14847" width="54.5" style="1" customWidth="1"/>
    <col min="14848" max="14848" width="16.75" style="1" customWidth="1"/>
    <col min="14849" max="15102" width="9" style="1"/>
    <col min="15103" max="15103" width="54.5" style="1" customWidth="1"/>
    <col min="15104" max="15104" width="16.75" style="1" customWidth="1"/>
    <col min="15105" max="15358" width="9" style="1"/>
    <col min="15359" max="15359" width="54.5" style="1" customWidth="1"/>
    <col min="15360" max="15360" width="16.75" style="1" customWidth="1"/>
    <col min="15361" max="15614" width="9" style="1"/>
    <col min="15615" max="15615" width="54.5" style="1" customWidth="1"/>
    <col min="15616" max="15616" width="16.75" style="1" customWidth="1"/>
    <col min="15617" max="15870" width="9" style="1"/>
    <col min="15871" max="15871" width="54.5" style="1" customWidth="1"/>
    <col min="15872" max="15872" width="16.75" style="1" customWidth="1"/>
    <col min="15873" max="16126" width="9" style="1"/>
    <col min="16127" max="16127" width="54.5" style="1" customWidth="1"/>
    <col min="16128" max="16128" width="16.75" style="1" customWidth="1"/>
    <col min="16129" max="16384" width="9" style="1"/>
  </cols>
  <sheetData>
    <row r="1" spans="1:1">
      <c r="A1" s="1" t="s">
        <v>197</v>
      </c>
    </row>
    <row r="2" ht="27" customHeight="1" spans="1:3">
      <c r="A2" s="256" t="s">
        <v>198</v>
      </c>
      <c r="B2" s="256"/>
      <c r="C2" s="256"/>
    </row>
    <row r="3" ht="15" customHeight="1" spans="1:3">
      <c r="A3" s="263"/>
      <c r="C3" s="264" t="s">
        <v>108</v>
      </c>
    </row>
    <row r="4" ht="21" customHeight="1" spans="1:3">
      <c r="A4" s="265" t="s">
        <v>109</v>
      </c>
      <c r="B4" s="266" t="s">
        <v>111</v>
      </c>
      <c r="C4" s="267" t="s">
        <v>113</v>
      </c>
    </row>
    <row r="5" ht="21" customHeight="1" spans="1:3">
      <c r="A5" s="268"/>
      <c r="B5" s="266"/>
      <c r="C5" s="267"/>
    </row>
    <row r="6" ht="21" customHeight="1" spans="1:3">
      <c r="A6" s="268" t="s">
        <v>199</v>
      </c>
      <c r="B6" s="266">
        <v>173833</v>
      </c>
      <c r="C6" s="267"/>
    </row>
    <row r="7" spans="1:3">
      <c r="A7" s="269" t="s">
        <v>153</v>
      </c>
      <c r="B7" s="270">
        <v>15917</v>
      </c>
      <c r="C7" s="271">
        <v>1.6</v>
      </c>
    </row>
    <row r="8" spans="1:3">
      <c r="A8" s="269" t="s">
        <v>200</v>
      </c>
      <c r="B8" s="270">
        <v>435</v>
      </c>
      <c r="C8" s="271">
        <v>0.9</v>
      </c>
    </row>
    <row r="9" spans="1:3">
      <c r="A9" s="269" t="s">
        <v>201</v>
      </c>
      <c r="B9" s="270">
        <v>287</v>
      </c>
      <c r="C9" s="271">
        <v>1.2</v>
      </c>
    </row>
    <row r="10" spans="1:3">
      <c r="A10" s="269" t="s">
        <v>202</v>
      </c>
      <c r="B10" s="270">
        <v>0</v>
      </c>
      <c r="C10" s="271"/>
    </row>
    <row r="11" spans="1:3">
      <c r="A11" s="269" t="s">
        <v>203</v>
      </c>
      <c r="B11" s="270">
        <v>0</v>
      </c>
      <c r="C11" s="271"/>
    </row>
    <row r="12" spans="1:3">
      <c r="A12" s="269" t="s">
        <v>204</v>
      </c>
      <c r="B12" s="270">
        <v>148</v>
      </c>
      <c r="C12" s="271">
        <v>1.2</v>
      </c>
    </row>
    <row r="13" spans="1:3">
      <c r="A13" s="269" t="s">
        <v>205</v>
      </c>
      <c r="B13" s="270">
        <v>0</v>
      </c>
      <c r="C13" s="271"/>
    </row>
    <row r="14" spans="1:3">
      <c r="A14" s="269" t="s">
        <v>206</v>
      </c>
      <c r="B14" s="270">
        <v>0</v>
      </c>
      <c r="C14" s="271"/>
    </row>
    <row r="15" spans="1:3">
      <c r="A15" s="269" t="s">
        <v>207</v>
      </c>
      <c r="B15" s="270">
        <v>0</v>
      </c>
      <c r="C15" s="271"/>
    </row>
    <row r="16" spans="1:3">
      <c r="A16" s="269" t="s">
        <v>208</v>
      </c>
      <c r="B16" s="270">
        <v>0</v>
      </c>
      <c r="C16" s="271">
        <v>0</v>
      </c>
    </row>
    <row r="17" spans="1:3">
      <c r="A17" s="269" t="s">
        <v>209</v>
      </c>
      <c r="B17" s="270">
        <v>0</v>
      </c>
      <c r="C17" s="271"/>
    </row>
    <row r="18" spans="1:3">
      <c r="A18" s="269" t="s">
        <v>210</v>
      </c>
      <c r="B18" s="270">
        <v>0</v>
      </c>
      <c r="C18" s="271"/>
    </row>
    <row r="19" spans="1:3">
      <c r="A19" s="269" t="s">
        <v>211</v>
      </c>
      <c r="B19" s="270">
        <v>0</v>
      </c>
      <c r="C19" s="271"/>
    </row>
    <row r="20" spans="1:3">
      <c r="A20" s="269" t="s">
        <v>212</v>
      </c>
      <c r="B20" s="270">
        <v>405</v>
      </c>
      <c r="C20" s="271">
        <v>1.4</v>
      </c>
    </row>
    <row r="21" spans="1:3">
      <c r="A21" s="269" t="s">
        <v>201</v>
      </c>
      <c r="B21" s="270">
        <v>248</v>
      </c>
      <c r="C21" s="271">
        <v>1.7</v>
      </c>
    </row>
    <row r="22" spans="1:3">
      <c r="A22" s="269" t="s">
        <v>202</v>
      </c>
      <c r="B22" s="270">
        <v>0</v>
      </c>
      <c r="C22" s="271"/>
    </row>
    <row r="23" spans="1:3">
      <c r="A23" s="269" t="s">
        <v>203</v>
      </c>
      <c r="B23" s="270">
        <v>0</v>
      </c>
      <c r="C23" s="271"/>
    </row>
    <row r="24" spans="1:3">
      <c r="A24" s="269" t="s">
        <v>213</v>
      </c>
      <c r="B24" s="270">
        <v>157</v>
      </c>
      <c r="C24" s="271">
        <v>1.7</v>
      </c>
    </row>
    <row r="25" spans="1:3">
      <c r="A25" s="269" t="s">
        <v>214</v>
      </c>
      <c r="B25" s="270">
        <v>0</v>
      </c>
      <c r="C25" s="271">
        <v>0</v>
      </c>
    </row>
    <row r="26" spans="1:3">
      <c r="A26" s="269" t="s">
        <v>215</v>
      </c>
      <c r="B26" s="270">
        <v>0</v>
      </c>
      <c r="C26" s="271"/>
    </row>
    <row r="27" spans="1:3">
      <c r="A27" s="269" t="s">
        <v>210</v>
      </c>
      <c r="B27" s="270">
        <v>0</v>
      </c>
      <c r="C27" s="271"/>
    </row>
    <row r="28" spans="1:3">
      <c r="A28" s="269" t="s">
        <v>216</v>
      </c>
      <c r="B28" s="270">
        <v>0</v>
      </c>
      <c r="C28" s="271"/>
    </row>
    <row r="29" spans="1:3">
      <c r="A29" s="269" t="s">
        <v>217</v>
      </c>
      <c r="B29" s="270">
        <v>5840</v>
      </c>
      <c r="C29" s="271">
        <v>2.4</v>
      </c>
    </row>
    <row r="30" spans="1:3">
      <c r="A30" s="269" t="s">
        <v>201</v>
      </c>
      <c r="B30" s="270">
        <v>4072</v>
      </c>
      <c r="C30" s="271">
        <v>5</v>
      </c>
    </row>
    <row r="31" spans="1:3">
      <c r="A31" s="269" t="s">
        <v>202</v>
      </c>
      <c r="B31" s="270">
        <v>643</v>
      </c>
      <c r="C31" s="271">
        <v>1.5</v>
      </c>
    </row>
    <row r="32" spans="1:3">
      <c r="A32" s="269" t="s">
        <v>203</v>
      </c>
      <c r="B32" s="270">
        <v>0</v>
      </c>
      <c r="C32" s="271"/>
    </row>
    <row r="33" spans="1:3">
      <c r="A33" s="269" t="s">
        <v>218</v>
      </c>
      <c r="B33" s="270">
        <v>0</v>
      </c>
      <c r="C33" s="271"/>
    </row>
    <row r="34" spans="1:3">
      <c r="A34" s="269" t="s">
        <v>219</v>
      </c>
      <c r="B34" s="270">
        <v>0</v>
      </c>
      <c r="C34" s="271"/>
    </row>
    <row r="35" spans="1:3">
      <c r="A35" s="269" t="s">
        <v>220</v>
      </c>
      <c r="B35" s="270">
        <v>0</v>
      </c>
      <c r="C35" s="271"/>
    </row>
    <row r="36" spans="1:3">
      <c r="A36" s="269" t="s">
        <v>221</v>
      </c>
      <c r="B36" s="270">
        <v>0</v>
      </c>
      <c r="C36" s="271"/>
    </row>
    <row r="37" spans="1:3">
      <c r="A37" s="269" t="s">
        <v>222</v>
      </c>
      <c r="B37" s="270">
        <v>79</v>
      </c>
      <c r="C37" s="271">
        <v>1.2</v>
      </c>
    </row>
    <row r="38" spans="1:3">
      <c r="A38" s="269" t="s">
        <v>223</v>
      </c>
      <c r="B38" s="270">
        <v>0</v>
      </c>
      <c r="C38" s="271"/>
    </row>
    <row r="39" spans="1:3">
      <c r="A39" s="269" t="s">
        <v>210</v>
      </c>
      <c r="B39" s="270">
        <v>0</v>
      </c>
      <c r="C39" s="271"/>
    </row>
    <row r="40" spans="1:3">
      <c r="A40" s="269" t="s">
        <v>224</v>
      </c>
      <c r="B40" s="270">
        <v>1046</v>
      </c>
      <c r="C40" s="271">
        <v>0.9</v>
      </c>
    </row>
    <row r="41" spans="1:3">
      <c r="A41" s="269" t="s">
        <v>225</v>
      </c>
      <c r="B41" s="270">
        <v>625</v>
      </c>
      <c r="C41" s="271">
        <v>0.9</v>
      </c>
    </row>
    <row r="42" spans="1:3">
      <c r="A42" s="269" t="s">
        <v>201</v>
      </c>
      <c r="B42" s="270">
        <v>126</v>
      </c>
      <c r="C42" s="271">
        <v>1.3</v>
      </c>
    </row>
    <row r="43" spans="1:3">
      <c r="A43" s="269" t="s">
        <v>202</v>
      </c>
      <c r="B43" s="270">
        <v>0</v>
      </c>
      <c r="C43" s="271"/>
    </row>
    <row r="44" spans="1:3">
      <c r="A44" s="269" t="s">
        <v>203</v>
      </c>
      <c r="B44" s="270">
        <v>57</v>
      </c>
      <c r="C44" s="271">
        <v>1.2</v>
      </c>
    </row>
    <row r="45" spans="1:3">
      <c r="A45" s="269" t="s">
        <v>226</v>
      </c>
      <c r="B45" s="270">
        <v>15</v>
      </c>
      <c r="C45" s="271"/>
    </row>
    <row r="46" spans="1:3">
      <c r="A46" s="269" t="s">
        <v>227</v>
      </c>
      <c r="B46" s="270">
        <v>0</v>
      </c>
      <c r="C46" s="271"/>
    </row>
    <row r="47" spans="1:3">
      <c r="A47" s="269" t="s">
        <v>228</v>
      </c>
      <c r="B47" s="270">
        <v>0</v>
      </c>
      <c r="C47" s="271"/>
    </row>
    <row r="48" spans="1:3">
      <c r="A48" s="269" t="s">
        <v>229</v>
      </c>
      <c r="B48" s="270">
        <v>0</v>
      </c>
      <c r="C48" s="271"/>
    </row>
    <row r="49" spans="1:3">
      <c r="A49" s="269" t="s">
        <v>230</v>
      </c>
      <c r="B49" s="270">
        <v>158</v>
      </c>
      <c r="C49" s="271">
        <v>1.4</v>
      </c>
    </row>
    <row r="50" spans="1:3">
      <c r="A50" s="269" t="s">
        <v>231</v>
      </c>
      <c r="B50" s="270">
        <v>0</v>
      </c>
      <c r="C50" s="271"/>
    </row>
    <row r="51" spans="1:3">
      <c r="A51" s="269" t="s">
        <v>210</v>
      </c>
      <c r="B51" s="270">
        <v>20</v>
      </c>
      <c r="C51" s="271">
        <v>1.2</v>
      </c>
    </row>
    <row r="52" spans="1:3">
      <c r="A52" s="269" t="s">
        <v>232</v>
      </c>
      <c r="B52" s="270">
        <v>249</v>
      </c>
      <c r="C52" s="271">
        <v>0.6</v>
      </c>
    </row>
    <row r="53" spans="1:3">
      <c r="A53" s="269" t="s">
        <v>233</v>
      </c>
      <c r="B53" s="270">
        <v>347</v>
      </c>
      <c r="C53" s="271">
        <v>1</v>
      </c>
    </row>
    <row r="54" spans="1:3">
      <c r="A54" s="269" t="s">
        <v>201</v>
      </c>
      <c r="B54" s="270">
        <v>202</v>
      </c>
      <c r="C54" s="271">
        <v>1.1</v>
      </c>
    </row>
    <row r="55" spans="1:3">
      <c r="A55" s="269" t="s">
        <v>202</v>
      </c>
      <c r="B55" s="270">
        <v>0</v>
      </c>
      <c r="C55" s="271"/>
    </row>
    <row r="56" spans="1:3">
      <c r="A56" s="269" t="s">
        <v>203</v>
      </c>
      <c r="B56" s="270">
        <v>0</v>
      </c>
      <c r="C56" s="271"/>
    </row>
    <row r="57" spans="1:3">
      <c r="A57" s="269" t="s">
        <v>234</v>
      </c>
      <c r="B57" s="270">
        <v>0</v>
      </c>
      <c r="C57" s="271"/>
    </row>
    <row r="58" spans="1:3">
      <c r="A58" s="269" t="s">
        <v>235</v>
      </c>
      <c r="B58" s="270">
        <v>0</v>
      </c>
      <c r="C58" s="271"/>
    </row>
    <row r="59" spans="1:3">
      <c r="A59" s="269" t="s">
        <v>236</v>
      </c>
      <c r="B59" s="270">
        <v>0</v>
      </c>
      <c r="C59" s="271"/>
    </row>
    <row r="60" spans="1:3">
      <c r="A60" s="269" t="s">
        <v>237</v>
      </c>
      <c r="B60" s="270">
        <v>85</v>
      </c>
      <c r="C60" s="271">
        <v>1.6</v>
      </c>
    </row>
    <row r="61" spans="1:3">
      <c r="A61" s="269" t="s">
        <v>238</v>
      </c>
      <c r="B61" s="270">
        <v>0</v>
      </c>
      <c r="C61" s="271"/>
    </row>
    <row r="62" spans="1:3">
      <c r="A62" s="269" t="s">
        <v>210</v>
      </c>
      <c r="B62" s="270">
        <v>60</v>
      </c>
      <c r="C62" s="271">
        <v>0.6</v>
      </c>
    </row>
    <row r="63" spans="1:3">
      <c r="A63" s="269" t="s">
        <v>239</v>
      </c>
      <c r="B63" s="270">
        <v>0</v>
      </c>
      <c r="C63" s="271"/>
    </row>
    <row r="64" spans="1:3">
      <c r="A64" s="269" t="s">
        <v>240</v>
      </c>
      <c r="B64" s="270">
        <v>666</v>
      </c>
      <c r="C64" s="271">
        <v>0.7</v>
      </c>
    </row>
    <row r="65" spans="1:3">
      <c r="A65" s="269" t="s">
        <v>201</v>
      </c>
      <c r="B65" s="270">
        <v>350</v>
      </c>
      <c r="C65" s="271">
        <v>0.9</v>
      </c>
    </row>
    <row r="66" spans="1:3">
      <c r="A66" s="269" t="s">
        <v>202</v>
      </c>
      <c r="B66" s="270">
        <v>0</v>
      </c>
      <c r="C66" s="271">
        <v>0</v>
      </c>
    </row>
    <row r="67" spans="1:3">
      <c r="A67" s="269" t="s">
        <v>203</v>
      </c>
      <c r="B67" s="270">
        <v>0</v>
      </c>
      <c r="C67" s="271"/>
    </row>
    <row r="68" spans="1:3">
      <c r="A68" s="269" t="s">
        <v>241</v>
      </c>
      <c r="B68" s="270">
        <v>0</v>
      </c>
      <c r="C68" s="271"/>
    </row>
    <row r="69" spans="1:3">
      <c r="A69" s="269" t="s">
        <v>242</v>
      </c>
      <c r="B69" s="270">
        <v>0</v>
      </c>
      <c r="C69" s="271"/>
    </row>
    <row r="70" spans="1:3">
      <c r="A70" s="269" t="s">
        <v>243</v>
      </c>
      <c r="B70" s="270">
        <v>0</v>
      </c>
      <c r="C70" s="271"/>
    </row>
    <row r="71" spans="1:3">
      <c r="A71" s="269" t="s">
        <v>244</v>
      </c>
      <c r="B71" s="270">
        <v>0</v>
      </c>
      <c r="C71" s="271"/>
    </row>
    <row r="72" spans="1:3">
      <c r="A72" s="269" t="s">
        <v>245</v>
      </c>
      <c r="B72" s="270">
        <v>0</v>
      </c>
      <c r="C72" s="271"/>
    </row>
    <row r="73" spans="1:3">
      <c r="A73" s="269" t="s">
        <v>210</v>
      </c>
      <c r="B73" s="270">
        <v>148</v>
      </c>
      <c r="C73" s="271">
        <v>0.9</v>
      </c>
    </row>
    <row r="74" spans="1:3">
      <c r="A74" s="269" t="s">
        <v>246</v>
      </c>
      <c r="B74" s="270">
        <v>168</v>
      </c>
      <c r="C74" s="271">
        <v>0.4</v>
      </c>
    </row>
    <row r="75" spans="1:3">
      <c r="A75" s="269" t="s">
        <v>247</v>
      </c>
      <c r="B75" s="270">
        <v>484</v>
      </c>
      <c r="C75" s="271">
        <v>1.4</v>
      </c>
    </row>
    <row r="76" spans="1:3">
      <c r="A76" s="269" t="s">
        <v>201</v>
      </c>
      <c r="B76" s="270">
        <v>484</v>
      </c>
      <c r="C76" s="271">
        <v>1.4</v>
      </c>
    </row>
    <row r="77" spans="1:3">
      <c r="A77" s="269" t="s">
        <v>202</v>
      </c>
      <c r="B77" s="270">
        <v>0</v>
      </c>
      <c r="C77" s="271"/>
    </row>
    <row r="78" spans="1:3">
      <c r="A78" s="269" t="s">
        <v>203</v>
      </c>
      <c r="B78" s="270">
        <v>0</v>
      </c>
      <c r="C78" s="271"/>
    </row>
    <row r="79" spans="1:3">
      <c r="A79" s="269" t="s">
        <v>248</v>
      </c>
      <c r="B79" s="270">
        <v>0</v>
      </c>
      <c r="C79" s="271"/>
    </row>
    <row r="80" spans="1:3">
      <c r="A80" s="269" t="s">
        <v>249</v>
      </c>
      <c r="B80" s="270">
        <v>0</v>
      </c>
      <c r="C80" s="271"/>
    </row>
    <row r="81" spans="1:3">
      <c r="A81" s="269" t="s">
        <v>250</v>
      </c>
      <c r="B81" s="270">
        <v>0</v>
      </c>
      <c r="C81" s="271"/>
    </row>
    <row r="82" spans="1:3">
      <c r="A82" s="269" t="s">
        <v>251</v>
      </c>
      <c r="B82" s="270">
        <v>0</v>
      </c>
      <c r="C82" s="271"/>
    </row>
    <row r="83" spans="1:3">
      <c r="A83" s="269" t="s">
        <v>252</v>
      </c>
      <c r="B83" s="270">
        <v>0</v>
      </c>
      <c r="C83" s="271"/>
    </row>
    <row r="84" spans="1:3">
      <c r="A84" s="269" t="s">
        <v>244</v>
      </c>
      <c r="B84" s="270">
        <v>0</v>
      </c>
      <c r="C84" s="271"/>
    </row>
    <row r="85" spans="1:3">
      <c r="A85" s="269" t="s">
        <v>210</v>
      </c>
      <c r="B85" s="270">
        <v>0</v>
      </c>
      <c r="C85" s="271"/>
    </row>
    <row r="86" spans="1:3">
      <c r="A86" s="269" t="s">
        <v>253</v>
      </c>
      <c r="B86" s="270">
        <v>0</v>
      </c>
      <c r="C86" s="271"/>
    </row>
    <row r="87" spans="1:3">
      <c r="A87" s="269" t="s">
        <v>254</v>
      </c>
      <c r="B87" s="270">
        <v>265</v>
      </c>
      <c r="C87" s="271">
        <v>1.2</v>
      </c>
    </row>
    <row r="88" spans="1:3">
      <c r="A88" s="269" t="s">
        <v>201</v>
      </c>
      <c r="B88" s="270">
        <v>172</v>
      </c>
      <c r="C88" s="271">
        <v>1</v>
      </c>
    </row>
    <row r="89" spans="1:3">
      <c r="A89" s="269" t="s">
        <v>202</v>
      </c>
      <c r="B89" s="270">
        <v>0</v>
      </c>
      <c r="C89" s="271"/>
    </row>
    <row r="90" spans="1:3">
      <c r="A90" s="269" t="s">
        <v>203</v>
      </c>
      <c r="B90" s="270">
        <v>0</v>
      </c>
      <c r="C90" s="271"/>
    </row>
    <row r="91" spans="1:3">
      <c r="A91" s="269" t="s">
        <v>255</v>
      </c>
      <c r="B91" s="270">
        <v>10</v>
      </c>
      <c r="C91" s="271"/>
    </row>
    <row r="92" spans="1:3">
      <c r="A92" s="269" t="s">
        <v>256</v>
      </c>
      <c r="B92" s="270">
        <v>0</v>
      </c>
      <c r="C92" s="271"/>
    </row>
    <row r="93" spans="1:3">
      <c r="A93" s="269" t="s">
        <v>244</v>
      </c>
      <c r="B93" s="270">
        <v>0</v>
      </c>
      <c r="C93" s="271"/>
    </row>
    <row r="94" spans="1:3">
      <c r="A94" s="269" t="s">
        <v>210</v>
      </c>
      <c r="B94" s="270">
        <v>0</v>
      </c>
      <c r="C94" s="271"/>
    </row>
    <row r="95" spans="1:3">
      <c r="A95" s="269" t="s">
        <v>257</v>
      </c>
      <c r="B95" s="270">
        <v>83</v>
      </c>
      <c r="C95" s="271">
        <v>1.7</v>
      </c>
    </row>
    <row r="96" spans="1:3">
      <c r="A96" s="269" t="s">
        <v>258</v>
      </c>
      <c r="B96" s="270">
        <v>0</v>
      </c>
      <c r="C96" s="271"/>
    </row>
    <row r="97" spans="1:3">
      <c r="A97" s="269" t="s">
        <v>201</v>
      </c>
      <c r="B97" s="270">
        <v>0</v>
      </c>
      <c r="C97" s="271"/>
    </row>
    <row r="98" spans="1:3">
      <c r="A98" s="269" t="s">
        <v>202</v>
      </c>
      <c r="B98" s="270">
        <v>0</v>
      </c>
      <c r="C98" s="271"/>
    </row>
    <row r="99" spans="1:3">
      <c r="A99" s="269" t="s">
        <v>203</v>
      </c>
      <c r="B99" s="270">
        <v>0</v>
      </c>
      <c r="C99" s="271"/>
    </row>
    <row r="100" spans="1:3">
      <c r="A100" s="269" t="s">
        <v>259</v>
      </c>
      <c r="B100" s="270">
        <v>0</v>
      </c>
      <c r="C100" s="271"/>
    </row>
    <row r="101" spans="1:3">
      <c r="A101" s="269" t="s">
        <v>260</v>
      </c>
      <c r="B101" s="270">
        <v>0</v>
      </c>
      <c r="C101" s="271"/>
    </row>
    <row r="102" spans="1:3">
      <c r="A102" s="269" t="s">
        <v>261</v>
      </c>
      <c r="B102" s="270">
        <v>0</v>
      </c>
      <c r="C102" s="271"/>
    </row>
    <row r="103" spans="1:3">
      <c r="A103" s="269" t="s">
        <v>244</v>
      </c>
      <c r="B103" s="270">
        <v>0</v>
      </c>
      <c r="C103" s="271"/>
    </row>
    <row r="104" spans="1:3">
      <c r="A104" s="269" t="s">
        <v>210</v>
      </c>
      <c r="B104" s="270">
        <v>0</v>
      </c>
      <c r="C104" s="271"/>
    </row>
    <row r="105" spans="1:3">
      <c r="A105" s="269" t="s">
        <v>262</v>
      </c>
      <c r="B105" s="270">
        <v>0</v>
      </c>
      <c r="C105" s="271"/>
    </row>
    <row r="106" spans="1:3">
      <c r="A106" s="269" t="s">
        <v>263</v>
      </c>
      <c r="B106" s="270">
        <v>91</v>
      </c>
      <c r="C106" s="271">
        <v>1</v>
      </c>
    </row>
    <row r="107" spans="1:3">
      <c r="A107" s="269" t="s">
        <v>201</v>
      </c>
      <c r="B107" s="270">
        <v>52</v>
      </c>
      <c r="C107" s="271">
        <v>0.6</v>
      </c>
    </row>
    <row r="108" spans="1:3">
      <c r="A108" s="269" t="s">
        <v>202</v>
      </c>
      <c r="B108" s="270">
        <v>0</v>
      </c>
      <c r="C108" s="271"/>
    </row>
    <row r="109" spans="1:3">
      <c r="A109" s="269" t="s">
        <v>203</v>
      </c>
      <c r="B109" s="270">
        <v>0</v>
      </c>
      <c r="C109" s="271"/>
    </row>
    <row r="110" spans="1:3">
      <c r="A110" s="269" t="s">
        <v>264</v>
      </c>
      <c r="B110" s="270">
        <v>0</v>
      </c>
      <c r="C110" s="271"/>
    </row>
    <row r="111" spans="1:3">
      <c r="A111" s="269" t="s">
        <v>265</v>
      </c>
      <c r="B111" s="270">
        <v>0</v>
      </c>
      <c r="C111" s="271"/>
    </row>
    <row r="112" spans="1:3">
      <c r="A112" s="269" t="s">
        <v>266</v>
      </c>
      <c r="B112" s="270">
        <v>1</v>
      </c>
      <c r="C112" s="271">
        <v>1</v>
      </c>
    </row>
    <row r="113" spans="1:3">
      <c r="A113" s="269" t="s">
        <v>267</v>
      </c>
      <c r="B113" s="270">
        <v>0</v>
      </c>
      <c r="C113" s="271"/>
    </row>
    <row r="114" spans="1:3">
      <c r="A114" s="269" t="s">
        <v>268</v>
      </c>
      <c r="B114" s="270">
        <v>0</v>
      </c>
      <c r="C114" s="271"/>
    </row>
    <row r="115" spans="1:3">
      <c r="A115" s="269" t="s">
        <v>269</v>
      </c>
      <c r="B115" s="270">
        <v>0</v>
      </c>
      <c r="C115" s="271"/>
    </row>
    <row r="116" spans="1:3">
      <c r="A116" s="269" t="s">
        <v>270</v>
      </c>
      <c r="B116" s="270">
        <v>0</v>
      </c>
      <c r="C116" s="271"/>
    </row>
    <row r="117" spans="1:3">
      <c r="A117" s="269" t="s">
        <v>271</v>
      </c>
      <c r="B117" s="270">
        <v>0</v>
      </c>
      <c r="C117" s="271"/>
    </row>
    <row r="118" spans="1:3">
      <c r="A118" s="269" t="s">
        <v>272</v>
      </c>
      <c r="B118" s="270">
        <v>0</v>
      </c>
      <c r="C118" s="271"/>
    </row>
    <row r="119" spans="1:3">
      <c r="A119" s="269" t="s">
        <v>210</v>
      </c>
      <c r="B119" s="270">
        <v>0</v>
      </c>
      <c r="C119" s="271"/>
    </row>
    <row r="120" spans="1:3">
      <c r="A120" s="269" t="s">
        <v>273</v>
      </c>
      <c r="B120" s="270">
        <v>38</v>
      </c>
      <c r="C120" s="271"/>
    </row>
    <row r="121" spans="1:3">
      <c r="A121" s="269" t="s">
        <v>274</v>
      </c>
      <c r="B121" s="270">
        <v>939</v>
      </c>
      <c r="C121" s="271">
        <v>5.9</v>
      </c>
    </row>
    <row r="122" spans="1:3">
      <c r="A122" s="269" t="s">
        <v>201</v>
      </c>
      <c r="B122" s="270">
        <v>322</v>
      </c>
      <c r="C122" s="271">
        <v>2</v>
      </c>
    </row>
    <row r="123" spans="1:3">
      <c r="A123" s="269" t="s">
        <v>202</v>
      </c>
      <c r="B123" s="270">
        <v>0</v>
      </c>
      <c r="C123" s="271"/>
    </row>
    <row r="124" spans="1:3">
      <c r="A124" s="269" t="s">
        <v>203</v>
      </c>
      <c r="B124" s="270">
        <v>0</v>
      </c>
      <c r="C124" s="271"/>
    </row>
    <row r="125" spans="1:3">
      <c r="A125" s="269" t="s">
        <v>275</v>
      </c>
      <c r="B125" s="270">
        <v>0</v>
      </c>
      <c r="C125" s="271"/>
    </row>
    <row r="126" spans="1:3">
      <c r="A126" s="269" t="s">
        <v>276</v>
      </c>
      <c r="B126" s="270">
        <v>0</v>
      </c>
      <c r="C126" s="271"/>
    </row>
    <row r="127" spans="1:3">
      <c r="A127" s="269" t="s">
        <v>277</v>
      </c>
      <c r="B127" s="270">
        <v>0</v>
      </c>
      <c r="C127" s="271"/>
    </row>
    <row r="128" spans="1:3">
      <c r="A128" s="269" t="s">
        <v>210</v>
      </c>
      <c r="B128" s="270">
        <v>0</v>
      </c>
      <c r="C128" s="271"/>
    </row>
    <row r="129" spans="1:3">
      <c r="A129" s="269" t="s">
        <v>278</v>
      </c>
      <c r="B129" s="270">
        <v>617</v>
      </c>
      <c r="C129" s="271"/>
    </row>
    <row r="130" spans="1:3">
      <c r="A130" s="269" t="s">
        <v>279</v>
      </c>
      <c r="B130" s="270">
        <v>652</v>
      </c>
      <c r="C130" s="271">
        <v>1.2</v>
      </c>
    </row>
    <row r="131" spans="1:3">
      <c r="A131" s="269" t="s">
        <v>201</v>
      </c>
      <c r="B131" s="270">
        <v>442</v>
      </c>
      <c r="C131" s="271">
        <v>1.6</v>
      </c>
    </row>
    <row r="132" spans="1:3">
      <c r="A132" s="269" t="s">
        <v>202</v>
      </c>
      <c r="B132" s="270">
        <v>0</v>
      </c>
      <c r="C132" s="271"/>
    </row>
    <row r="133" spans="1:3">
      <c r="A133" s="269" t="s">
        <v>203</v>
      </c>
      <c r="B133" s="270">
        <v>0</v>
      </c>
      <c r="C133" s="271"/>
    </row>
    <row r="134" spans="1:3">
      <c r="A134" s="269" t="s">
        <v>280</v>
      </c>
      <c r="B134" s="270">
        <v>0</v>
      </c>
      <c r="C134" s="271"/>
    </row>
    <row r="135" spans="1:3">
      <c r="A135" s="269" t="s">
        <v>281</v>
      </c>
      <c r="B135" s="270">
        <v>0</v>
      </c>
      <c r="C135" s="271"/>
    </row>
    <row r="136" spans="1:3">
      <c r="A136" s="269" t="s">
        <v>282</v>
      </c>
      <c r="B136" s="270">
        <v>0</v>
      </c>
      <c r="C136" s="271"/>
    </row>
    <row r="137" spans="1:3">
      <c r="A137" s="269" t="s">
        <v>283</v>
      </c>
      <c r="B137" s="270">
        <v>0</v>
      </c>
      <c r="C137" s="271"/>
    </row>
    <row r="138" spans="1:3">
      <c r="A138" s="269" t="s">
        <v>284</v>
      </c>
      <c r="B138" s="270">
        <v>115</v>
      </c>
      <c r="C138" s="271">
        <v>3.8</v>
      </c>
    </row>
    <row r="139" spans="1:3">
      <c r="A139" s="269" t="s">
        <v>210</v>
      </c>
      <c r="B139" s="270">
        <v>62</v>
      </c>
      <c r="C139" s="271">
        <v>1.5</v>
      </c>
    </row>
    <row r="140" spans="1:3">
      <c r="A140" s="269" t="s">
        <v>285</v>
      </c>
      <c r="B140" s="270">
        <v>33</v>
      </c>
      <c r="C140" s="271">
        <v>1.1</v>
      </c>
    </row>
    <row r="141" spans="1:3">
      <c r="A141" s="269" t="s">
        <v>286</v>
      </c>
      <c r="B141" s="270">
        <v>0</v>
      </c>
      <c r="C141" s="271"/>
    </row>
    <row r="142" spans="1:3">
      <c r="A142" s="269" t="s">
        <v>201</v>
      </c>
      <c r="B142" s="270">
        <v>0</v>
      </c>
      <c r="C142" s="271"/>
    </row>
    <row r="143" spans="1:3">
      <c r="A143" s="269" t="s">
        <v>202</v>
      </c>
      <c r="B143" s="270">
        <v>0</v>
      </c>
      <c r="C143" s="271"/>
    </row>
    <row r="144" spans="1:3">
      <c r="A144" s="269" t="s">
        <v>203</v>
      </c>
      <c r="B144" s="270">
        <v>0</v>
      </c>
      <c r="C144" s="271"/>
    </row>
    <row r="145" spans="1:3">
      <c r="A145" s="269" t="s">
        <v>287</v>
      </c>
      <c r="B145" s="270">
        <v>0</v>
      </c>
      <c r="C145" s="271"/>
    </row>
    <row r="146" spans="1:3">
      <c r="A146" s="269" t="s">
        <v>288</v>
      </c>
      <c r="B146" s="270">
        <v>0</v>
      </c>
      <c r="C146" s="271"/>
    </row>
    <row r="147" spans="1:3">
      <c r="A147" s="269" t="s">
        <v>289</v>
      </c>
      <c r="B147" s="270">
        <v>0</v>
      </c>
      <c r="C147" s="271"/>
    </row>
    <row r="148" spans="1:3">
      <c r="A148" s="269" t="s">
        <v>290</v>
      </c>
      <c r="B148" s="270">
        <v>0</v>
      </c>
      <c r="C148" s="271"/>
    </row>
    <row r="149" spans="1:3">
      <c r="A149" s="269" t="s">
        <v>291</v>
      </c>
      <c r="B149" s="270">
        <v>0</v>
      </c>
      <c r="C149" s="271"/>
    </row>
    <row r="150" spans="1:3">
      <c r="A150" s="269" t="s">
        <v>292</v>
      </c>
      <c r="B150" s="270">
        <v>0</v>
      </c>
      <c r="C150" s="271"/>
    </row>
    <row r="151" spans="1:3">
      <c r="A151" s="269" t="s">
        <v>210</v>
      </c>
      <c r="B151" s="270">
        <v>0</v>
      </c>
      <c r="C151" s="271"/>
    </row>
    <row r="152" spans="1:3">
      <c r="A152" s="269" t="s">
        <v>293</v>
      </c>
      <c r="B152" s="270">
        <v>0</v>
      </c>
      <c r="C152" s="271"/>
    </row>
    <row r="153" spans="1:3">
      <c r="A153" s="269" t="s">
        <v>294</v>
      </c>
      <c r="B153" s="270">
        <v>962</v>
      </c>
      <c r="C153" s="271">
        <v>1.1</v>
      </c>
    </row>
    <row r="154" spans="1:3">
      <c r="A154" s="269" t="s">
        <v>201</v>
      </c>
      <c r="B154" s="270">
        <v>962</v>
      </c>
      <c r="C154" s="271">
        <v>1.1</v>
      </c>
    </row>
    <row r="155" spans="1:3">
      <c r="A155" s="269" t="s">
        <v>202</v>
      </c>
      <c r="B155" s="270">
        <v>0</v>
      </c>
      <c r="C155" s="271"/>
    </row>
    <row r="156" spans="1:3">
      <c r="A156" s="269" t="s">
        <v>203</v>
      </c>
      <c r="B156" s="270">
        <v>0</v>
      </c>
      <c r="C156" s="271"/>
    </row>
    <row r="157" spans="1:3">
      <c r="A157" s="269" t="s">
        <v>295</v>
      </c>
      <c r="B157" s="270">
        <v>0</v>
      </c>
      <c r="C157" s="271"/>
    </row>
    <row r="158" spans="1:3">
      <c r="A158" s="269" t="s">
        <v>296</v>
      </c>
      <c r="B158" s="270">
        <v>0</v>
      </c>
      <c r="C158" s="271"/>
    </row>
    <row r="159" spans="1:3">
      <c r="A159" s="269" t="s">
        <v>297</v>
      </c>
      <c r="B159" s="270">
        <v>0</v>
      </c>
      <c r="C159" s="271"/>
    </row>
    <row r="160" spans="1:3">
      <c r="A160" s="269" t="s">
        <v>244</v>
      </c>
      <c r="B160" s="270">
        <v>0</v>
      </c>
      <c r="C160" s="271"/>
    </row>
    <row r="161" spans="1:3">
      <c r="A161" s="269" t="s">
        <v>210</v>
      </c>
      <c r="B161" s="270">
        <v>0</v>
      </c>
      <c r="C161" s="271"/>
    </row>
    <row r="162" spans="1:3">
      <c r="A162" s="269" t="s">
        <v>298</v>
      </c>
      <c r="B162" s="270">
        <v>0</v>
      </c>
      <c r="C162" s="271"/>
    </row>
    <row r="163" spans="1:3">
      <c r="A163" s="269" t="s">
        <v>299</v>
      </c>
      <c r="B163" s="270">
        <v>78</v>
      </c>
      <c r="C163" s="271">
        <v>1.9</v>
      </c>
    </row>
    <row r="164" spans="1:3">
      <c r="A164" s="269" t="s">
        <v>201</v>
      </c>
      <c r="B164" s="270">
        <v>0</v>
      </c>
      <c r="C164" s="271"/>
    </row>
    <row r="165" spans="1:3">
      <c r="A165" s="269" t="s">
        <v>202</v>
      </c>
      <c r="B165" s="270">
        <v>0</v>
      </c>
      <c r="C165" s="271"/>
    </row>
    <row r="166" spans="1:3">
      <c r="A166" s="269" t="s">
        <v>203</v>
      </c>
      <c r="B166" s="270">
        <v>0</v>
      </c>
      <c r="C166" s="271"/>
    </row>
    <row r="167" spans="1:3">
      <c r="A167" s="269" t="s">
        <v>300</v>
      </c>
      <c r="B167" s="270">
        <v>0</v>
      </c>
      <c r="C167" s="271"/>
    </row>
    <row r="168" spans="1:3">
      <c r="A168" s="269" t="s">
        <v>301</v>
      </c>
      <c r="B168" s="270">
        <v>0</v>
      </c>
      <c r="C168" s="271"/>
    </row>
    <row r="169" spans="1:3">
      <c r="A169" s="269" t="s">
        <v>302</v>
      </c>
      <c r="B169" s="270">
        <v>0</v>
      </c>
      <c r="C169" s="271"/>
    </row>
    <row r="170" spans="1:3">
      <c r="A170" s="269" t="s">
        <v>303</v>
      </c>
      <c r="B170" s="270">
        <v>0</v>
      </c>
      <c r="C170" s="271"/>
    </row>
    <row r="171" spans="1:3">
      <c r="A171" s="269" t="s">
        <v>304</v>
      </c>
      <c r="B171" s="270">
        <v>0</v>
      </c>
      <c r="C171" s="271"/>
    </row>
    <row r="172" spans="1:3">
      <c r="A172" s="269" t="s">
        <v>305</v>
      </c>
      <c r="B172" s="270">
        <v>0</v>
      </c>
      <c r="C172" s="271"/>
    </row>
    <row r="173" spans="1:3">
      <c r="A173" s="269" t="s">
        <v>244</v>
      </c>
      <c r="B173" s="270">
        <v>0</v>
      </c>
      <c r="C173" s="271"/>
    </row>
    <row r="174" spans="1:3">
      <c r="A174" s="269" t="s">
        <v>210</v>
      </c>
      <c r="B174" s="270">
        <v>0</v>
      </c>
      <c r="C174" s="271"/>
    </row>
    <row r="175" spans="1:3">
      <c r="A175" s="269" t="s">
        <v>306</v>
      </c>
      <c r="B175" s="270">
        <v>78</v>
      </c>
      <c r="C175" s="271">
        <v>2.1</v>
      </c>
    </row>
    <row r="176" spans="1:3">
      <c r="A176" s="269" t="s">
        <v>307</v>
      </c>
      <c r="B176" s="270">
        <v>0</v>
      </c>
      <c r="C176" s="271"/>
    </row>
    <row r="177" spans="1:3">
      <c r="A177" s="269" t="s">
        <v>201</v>
      </c>
      <c r="B177" s="270">
        <v>0</v>
      </c>
      <c r="C177" s="271"/>
    </row>
    <row r="178" spans="1:3">
      <c r="A178" s="269" t="s">
        <v>202</v>
      </c>
      <c r="B178" s="270">
        <v>0</v>
      </c>
      <c r="C178" s="271"/>
    </row>
    <row r="179" spans="1:3">
      <c r="A179" s="269" t="s">
        <v>203</v>
      </c>
      <c r="B179" s="270">
        <v>0</v>
      </c>
      <c r="C179" s="271"/>
    </row>
    <row r="180" spans="1:3">
      <c r="A180" s="269" t="s">
        <v>308</v>
      </c>
      <c r="B180" s="270">
        <v>0</v>
      </c>
      <c r="C180" s="271"/>
    </row>
    <row r="181" spans="1:3">
      <c r="A181" s="269" t="s">
        <v>210</v>
      </c>
      <c r="B181" s="270">
        <v>0</v>
      </c>
      <c r="C181" s="271"/>
    </row>
    <row r="182" spans="1:3">
      <c r="A182" s="269" t="s">
        <v>309</v>
      </c>
      <c r="B182" s="270">
        <v>0</v>
      </c>
      <c r="C182" s="271"/>
    </row>
    <row r="183" spans="1:3">
      <c r="A183" s="269" t="s">
        <v>310</v>
      </c>
      <c r="B183" s="270">
        <v>69</v>
      </c>
      <c r="C183" s="271">
        <v>1.2</v>
      </c>
    </row>
    <row r="184" spans="1:3">
      <c r="A184" s="269" t="s">
        <v>201</v>
      </c>
      <c r="B184" s="270">
        <v>69</v>
      </c>
      <c r="C184" s="271">
        <v>1.2</v>
      </c>
    </row>
    <row r="185" spans="1:3">
      <c r="A185" s="269" t="s">
        <v>202</v>
      </c>
      <c r="B185" s="270">
        <v>0</v>
      </c>
      <c r="C185" s="271"/>
    </row>
    <row r="186" spans="1:3">
      <c r="A186" s="269" t="s">
        <v>203</v>
      </c>
      <c r="B186" s="270">
        <v>0</v>
      </c>
      <c r="C186" s="271"/>
    </row>
    <row r="187" spans="1:3">
      <c r="A187" s="269" t="s">
        <v>311</v>
      </c>
      <c r="B187" s="270">
        <v>0</v>
      </c>
      <c r="C187" s="271"/>
    </row>
    <row r="188" spans="1:3">
      <c r="A188" s="269" t="s">
        <v>210</v>
      </c>
      <c r="B188" s="270">
        <v>0</v>
      </c>
      <c r="C188" s="271"/>
    </row>
    <row r="189" spans="1:3">
      <c r="A189" s="269" t="s">
        <v>312</v>
      </c>
      <c r="B189" s="270">
        <v>0</v>
      </c>
      <c r="C189" s="271"/>
    </row>
    <row r="190" spans="1:3">
      <c r="A190" s="269" t="s">
        <v>313</v>
      </c>
      <c r="B190" s="270">
        <v>148</v>
      </c>
      <c r="C190" s="271">
        <v>4.4</v>
      </c>
    </row>
    <row r="191" spans="1:3">
      <c r="A191" s="269" t="s">
        <v>201</v>
      </c>
      <c r="B191" s="270">
        <v>20</v>
      </c>
      <c r="C191" s="271">
        <v>0.7</v>
      </c>
    </row>
    <row r="192" spans="1:3">
      <c r="A192" s="269" t="s">
        <v>202</v>
      </c>
      <c r="B192" s="270">
        <v>0</v>
      </c>
      <c r="C192" s="271"/>
    </row>
    <row r="193" spans="1:3">
      <c r="A193" s="269" t="s">
        <v>203</v>
      </c>
      <c r="B193" s="270">
        <v>0</v>
      </c>
      <c r="C193" s="271"/>
    </row>
    <row r="194" spans="1:3">
      <c r="A194" s="269" t="s">
        <v>314</v>
      </c>
      <c r="B194" s="270">
        <v>0</v>
      </c>
      <c r="C194" s="271"/>
    </row>
    <row r="195" spans="1:3">
      <c r="A195" s="269" t="s">
        <v>315</v>
      </c>
      <c r="B195" s="270">
        <v>125</v>
      </c>
      <c r="C195" s="271"/>
    </row>
    <row r="196" spans="1:3">
      <c r="A196" s="269" t="s">
        <v>316</v>
      </c>
      <c r="B196" s="270">
        <v>3</v>
      </c>
      <c r="C196" s="271">
        <v>0.6</v>
      </c>
    </row>
    <row r="197" spans="1:3">
      <c r="A197" s="269" t="s">
        <v>210</v>
      </c>
      <c r="B197" s="270">
        <v>0</v>
      </c>
      <c r="C197" s="271"/>
    </row>
    <row r="198" spans="1:3">
      <c r="A198" s="269" t="s">
        <v>317</v>
      </c>
      <c r="B198" s="270">
        <v>0</v>
      </c>
      <c r="C198" s="271"/>
    </row>
    <row r="199" spans="1:3">
      <c r="A199" s="269" t="s">
        <v>318</v>
      </c>
      <c r="B199" s="270">
        <v>1081</v>
      </c>
      <c r="C199" s="271">
        <v>9.8</v>
      </c>
    </row>
    <row r="200" spans="1:3">
      <c r="A200" s="269" t="s">
        <v>201</v>
      </c>
      <c r="B200" s="270">
        <v>97</v>
      </c>
      <c r="C200" s="271">
        <v>1.3</v>
      </c>
    </row>
    <row r="201" spans="1:3">
      <c r="A201" s="269" t="s">
        <v>202</v>
      </c>
      <c r="B201" s="270">
        <v>0</v>
      </c>
      <c r="C201" s="271"/>
    </row>
    <row r="202" spans="1:3">
      <c r="A202" s="269" t="s">
        <v>203</v>
      </c>
      <c r="B202" s="270">
        <v>0</v>
      </c>
      <c r="C202" s="271"/>
    </row>
    <row r="203" spans="1:3">
      <c r="A203" s="269" t="s">
        <v>319</v>
      </c>
      <c r="B203" s="270">
        <v>984</v>
      </c>
      <c r="C203" s="271">
        <v>28.9</v>
      </c>
    </row>
    <row r="204" spans="1:3">
      <c r="A204" s="269" t="s">
        <v>320</v>
      </c>
      <c r="B204" s="270">
        <v>0</v>
      </c>
      <c r="C204" s="271"/>
    </row>
    <row r="205" spans="1:3">
      <c r="A205" s="269" t="s">
        <v>321</v>
      </c>
      <c r="B205" s="270">
        <v>57</v>
      </c>
      <c r="C205" s="271">
        <v>1.1</v>
      </c>
    </row>
    <row r="206" spans="1:3">
      <c r="A206" s="269" t="s">
        <v>201</v>
      </c>
      <c r="B206" s="270">
        <v>57</v>
      </c>
      <c r="C206" s="271">
        <v>1.1</v>
      </c>
    </row>
    <row r="207" spans="1:3">
      <c r="A207" s="269" t="s">
        <v>202</v>
      </c>
      <c r="B207" s="270">
        <v>0</v>
      </c>
      <c r="C207" s="271"/>
    </row>
    <row r="208" spans="1:3">
      <c r="A208" s="269" t="s">
        <v>203</v>
      </c>
      <c r="B208" s="270">
        <v>0</v>
      </c>
      <c r="C208" s="271"/>
    </row>
    <row r="209" spans="1:3">
      <c r="A209" s="269" t="s">
        <v>215</v>
      </c>
      <c r="B209" s="270">
        <v>0</v>
      </c>
      <c r="C209" s="271"/>
    </row>
    <row r="210" spans="1:3">
      <c r="A210" s="269" t="s">
        <v>210</v>
      </c>
      <c r="B210" s="270">
        <v>0</v>
      </c>
      <c r="C210" s="271"/>
    </row>
    <row r="211" spans="1:3">
      <c r="A211" s="269" t="s">
        <v>322</v>
      </c>
      <c r="B211" s="270">
        <v>0</v>
      </c>
      <c r="C211" s="271"/>
    </row>
    <row r="212" spans="1:3">
      <c r="A212" s="269" t="s">
        <v>323</v>
      </c>
      <c r="B212" s="270">
        <v>532</v>
      </c>
      <c r="C212" s="271">
        <v>1.3</v>
      </c>
    </row>
    <row r="213" spans="1:3">
      <c r="A213" s="269" t="s">
        <v>201</v>
      </c>
      <c r="B213" s="270">
        <v>410</v>
      </c>
      <c r="C213" s="271">
        <v>1.3</v>
      </c>
    </row>
    <row r="214" spans="1:3">
      <c r="A214" s="269" t="s">
        <v>202</v>
      </c>
      <c r="B214" s="270">
        <v>24</v>
      </c>
      <c r="C214" s="271"/>
    </row>
    <row r="215" spans="1:3">
      <c r="A215" s="269" t="s">
        <v>203</v>
      </c>
      <c r="B215" s="270">
        <v>0</v>
      </c>
      <c r="C215" s="271"/>
    </row>
    <row r="216" spans="1:3">
      <c r="A216" s="269" t="s">
        <v>324</v>
      </c>
      <c r="B216" s="270">
        <v>0</v>
      </c>
      <c r="C216" s="271"/>
    </row>
    <row r="217" spans="1:3">
      <c r="A217" s="269" t="s">
        <v>325</v>
      </c>
      <c r="B217" s="270">
        <v>0</v>
      </c>
      <c r="C217" s="271"/>
    </row>
    <row r="218" spans="1:3">
      <c r="A218" s="269" t="s">
        <v>210</v>
      </c>
      <c r="B218" s="270">
        <v>0</v>
      </c>
      <c r="C218" s="271"/>
    </row>
    <row r="219" spans="1:3">
      <c r="A219" s="269" t="s">
        <v>326</v>
      </c>
      <c r="B219" s="270">
        <v>98</v>
      </c>
      <c r="C219" s="271">
        <v>1.1</v>
      </c>
    </row>
    <row r="220" spans="1:3">
      <c r="A220" s="269" t="s">
        <v>327</v>
      </c>
      <c r="B220" s="270">
        <v>709</v>
      </c>
      <c r="C220" s="271">
        <v>1.4</v>
      </c>
    </row>
    <row r="221" spans="1:3">
      <c r="A221" s="269" t="s">
        <v>201</v>
      </c>
      <c r="B221" s="270">
        <v>513</v>
      </c>
      <c r="C221" s="271">
        <v>1.7</v>
      </c>
    </row>
    <row r="222" spans="1:3">
      <c r="A222" s="269" t="s">
        <v>202</v>
      </c>
      <c r="B222" s="270">
        <v>0</v>
      </c>
      <c r="C222" s="271"/>
    </row>
    <row r="223" spans="1:3">
      <c r="A223" s="269" t="s">
        <v>203</v>
      </c>
      <c r="B223" s="270">
        <v>0</v>
      </c>
      <c r="C223" s="271"/>
    </row>
    <row r="224" spans="1:3">
      <c r="A224" s="269" t="s">
        <v>328</v>
      </c>
      <c r="B224" s="270">
        <v>0</v>
      </c>
      <c r="C224" s="271"/>
    </row>
    <row r="225" spans="1:3">
      <c r="A225" s="269" t="s">
        <v>210</v>
      </c>
      <c r="B225" s="270">
        <v>0</v>
      </c>
      <c r="C225" s="271"/>
    </row>
    <row r="226" spans="1:3">
      <c r="A226" s="269" t="s">
        <v>329</v>
      </c>
      <c r="B226" s="270">
        <v>196</v>
      </c>
      <c r="C226" s="271">
        <v>1.1</v>
      </c>
    </row>
    <row r="227" spans="1:3">
      <c r="A227" s="269" t="s">
        <v>330</v>
      </c>
      <c r="B227" s="270">
        <v>190</v>
      </c>
      <c r="C227" s="271">
        <v>1</v>
      </c>
    </row>
    <row r="228" spans="1:3">
      <c r="A228" s="269" t="s">
        <v>201</v>
      </c>
      <c r="B228" s="270">
        <v>167</v>
      </c>
      <c r="C228" s="271">
        <v>1.7</v>
      </c>
    </row>
    <row r="229" spans="1:3">
      <c r="A229" s="269" t="s">
        <v>202</v>
      </c>
      <c r="B229" s="270">
        <v>23</v>
      </c>
      <c r="C229" s="271">
        <v>1.5</v>
      </c>
    </row>
    <row r="230" spans="1:3">
      <c r="A230" s="269" t="s">
        <v>203</v>
      </c>
      <c r="B230" s="270">
        <v>0</v>
      </c>
      <c r="C230" s="271"/>
    </row>
    <row r="231" spans="1:3">
      <c r="A231" s="269" t="s">
        <v>210</v>
      </c>
      <c r="B231" s="270">
        <v>0</v>
      </c>
      <c r="C231" s="271"/>
    </row>
    <row r="232" spans="1:3">
      <c r="A232" s="269" t="s">
        <v>331</v>
      </c>
      <c r="B232" s="270">
        <v>0</v>
      </c>
      <c r="C232" s="271">
        <v>0</v>
      </c>
    </row>
    <row r="233" spans="1:3">
      <c r="A233" s="269" t="s">
        <v>332</v>
      </c>
      <c r="B233" s="270">
        <v>261</v>
      </c>
      <c r="C233" s="271">
        <v>1.3</v>
      </c>
    </row>
    <row r="234" spans="1:3">
      <c r="A234" s="269" t="s">
        <v>201</v>
      </c>
      <c r="B234" s="270">
        <v>189</v>
      </c>
      <c r="C234" s="271">
        <v>1.3</v>
      </c>
    </row>
    <row r="235" spans="1:3">
      <c r="A235" s="269" t="s">
        <v>202</v>
      </c>
      <c r="B235" s="270">
        <v>0</v>
      </c>
      <c r="C235" s="271"/>
    </row>
    <row r="236" spans="1:3">
      <c r="A236" s="269" t="s">
        <v>203</v>
      </c>
      <c r="B236" s="270">
        <v>0</v>
      </c>
      <c r="C236" s="271"/>
    </row>
    <row r="237" spans="1:3">
      <c r="A237" s="269" t="s">
        <v>210</v>
      </c>
      <c r="B237" s="270">
        <v>0</v>
      </c>
      <c r="C237" s="271"/>
    </row>
    <row r="238" spans="1:3">
      <c r="A238" s="269" t="s">
        <v>333</v>
      </c>
      <c r="B238" s="270">
        <v>72</v>
      </c>
      <c r="C238" s="271">
        <v>1.2</v>
      </c>
    </row>
    <row r="239" spans="1:3">
      <c r="A239" s="269" t="s">
        <v>334</v>
      </c>
      <c r="B239" s="270">
        <v>96</v>
      </c>
      <c r="C239" s="271">
        <v>1.3</v>
      </c>
    </row>
    <row r="240" spans="1:3">
      <c r="A240" s="269" t="s">
        <v>201</v>
      </c>
      <c r="B240" s="270">
        <v>96</v>
      </c>
      <c r="C240" s="271">
        <v>1.3</v>
      </c>
    </row>
    <row r="241" spans="1:3">
      <c r="A241" s="269" t="s">
        <v>202</v>
      </c>
      <c r="B241" s="270">
        <v>0</v>
      </c>
      <c r="C241" s="271"/>
    </row>
    <row r="242" spans="1:3">
      <c r="A242" s="269" t="s">
        <v>203</v>
      </c>
      <c r="B242" s="270">
        <v>0</v>
      </c>
      <c r="C242" s="271"/>
    </row>
    <row r="243" spans="1:3">
      <c r="A243" s="269" t="s">
        <v>210</v>
      </c>
      <c r="B243" s="270">
        <v>0</v>
      </c>
      <c r="C243" s="271"/>
    </row>
    <row r="244" spans="1:3">
      <c r="A244" s="269" t="s">
        <v>335</v>
      </c>
      <c r="B244" s="270">
        <v>0</v>
      </c>
      <c r="C244" s="271"/>
    </row>
    <row r="245" spans="1:3">
      <c r="A245" s="269" t="s">
        <v>336</v>
      </c>
      <c r="B245" s="270">
        <v>0</v>
      </c>
      <c r="C245" s="271"/>
    </row>
    <row r="246" spans="1:3">
      <c r="A246" s="269" t="s">
        <v>201</v>
      </c>
      <c r="B246" s="270">
        <v>0</v>
      </c>
      <c r="C246" s="271"/>
    </row>
    <row r="247" spans="1:3">
      <c r="A247" s="269" t="s">
        <v>202</v>
      </c>
      <c r="B247" s="270">
        <v>0</v>
      </c>
      <c r="C247" s="271"/>
    </row>
    <row r="248" spans="1:3">
      <c r="A248" s="269" t="s">
        <v>203</v>
      </c>
      <c r="B248" s="270">
        <v>0</v>
      </c>
      <c r="C248" s="271"/>
    </row>
    <row r="249" spans="1:3">
      <c r="A249" s="269" t="s">
        <v>210</v>
      </c>
      <c r="B249" s="270">
        <v>0</v>
      </c>
      <c r="C249" s="271"/>
    </row>
    <row r="250" spans="1:3">
      <c r="A250" s="269" t="s">
        <v>337</v>
      </c>
      <c r="B250" s="270">
        <v>0</v>
      </c>
      <c r="C250" s="271"/>
    </row>
    <row r="251" spans="1:3">
      <c r="A251" s="269" t="s">
        <v>338</v>
      </c>
      <c r="B251" s="270">
        <v>815</v>
      </c>
      <c r="C251" s="271">
        <v>1.1</v>
      </c>
    </row>
    <row r="252" spans="1:3">
      <c r="A252" s="269" t="s">
        <v>201</v>
      </c>
      <c r="B252" s="270">
        <v>543</v>
      </c>
      <c r="C252" s="271">
        <v>1.3</v>
      </c>
    </row>
    <row r="253" spans="1:3">
      <c r="A253" s="269" t="s">
        <v>202</v>
      </c>
      <c r="B253" s="270">
        <v>31</v>
      </c>
      <c r="C253" s="271">
        <v>0.2</v>
      </c>
    </row>
    <row r="254" spans="1:3">
      <c r="A254" s="269" t="s">
        <v>203</v>
      </c>
      <c r="B254" s="270">
        <v>11</v>
      </c>
      <c r="C254" s="271">
        <v>1.2</v>
      </c>
    </row>
    <row r="255" spans="1:3">
      <c r="A255" s="269" t="s">
        <v>210</v>
      </c>
      <c r="B255" s="270">
        <v>0</v>
      </c>
      <c r="C255" s="271"/>
    </row>
    <row r="256" spans="1:3">
      <c r="A256" s="269" t="s">
        <v>339</v>
      </c>
      <c r="B256" s="270">
        <v>230</v>
      </c>
      <c r="C256" s="271">
        <v>1.4</v>
      </c>
    </row>
    <row r="257" spans="1:3">
      <c r="A257" s="269" t="s">
        <v>340</v>
      </c>
      <c r="B257" s="270">
        <v>170</v>
      </c>
      <c r="C257" s="271"/>
    </row>
    <row r="258" spans="1:3">
      <c r="A258" s="269" t="s">
        <v>341</v>
      </c>
      <c r="B258" s="270">
        <v>0</v>
      </c>
      <c r="C258" s="271"/>
    </row>
    <row r="259" spans="1:3">
      <c r="A259" s="269" t="s">
        <v>342</v>
      </c>
      <c r="B259" s="270">
        <v>170</v>
      </c>
      <c r="C259" s="271"/>
    </row>
    <row r="260" spans="1:3">
      <c r="A260" s="269" t="s">
        <v>154</v>
      </c>
      <c r="B260" s="270">
        <v>0</v>
      </c>
      <c r="C260" s="271"/>
    </row>
    <row r="261" spans="1:3">
      <c r="A261" s="269" t="s">
        <v>343</v>
      </c>
      <c r="B261" s="270">
        <v>0</v>
      </c>
      <c r="C261" s="271"/>
    </row>
    <row r="262" spans="1:3">
      <c r="A262" s="269" t="s">
        <v>201</v>
      </c>
      <c r="B262" s="270">
        <v>0</v>
      </c>
      <c r="C262" s="271"/>
    </row>
    <row r="263" spans="1:3">
      <c r="A263" s="269" t="s">
        <v>202</v>
      </c>
      <c r="B263" s="270">
        <v>0</v>
      </c>
      <c r="C263" s="271"/>
    </row>
    <row r="264" spans="1:3">
      <c r="A264" s="269" t="s">
        <v>203</v>
      </c>
      <c r="B264" s="270">
        <v>0</v>
      </c>
      <c r="C264" s="271"/>
    </row>
    <row r="265" spans="1:3">
      <c r="A265" s="269" t="s">
        <v>328</v>
      </c>
      <c r="B265" s="270">
        <v>0</v>
      </c>
      <c r="C265" s="271"/>
    </row>
    <row r="266" spans="1:3">
      <c r="A266" s="269" t="s">
        <v>210</v>
      </c>
      <c r="B266" s="270">
        <v>0</v>
      </c>
      <c r="C266" s="271"/>
    </row>
    <row r="267" spans="1:3">
      <c r="A267" s="269" t="s">
        <v>344</v>
      </c>
      <c r="B267" s="270">
        <v>0</v>
      </c>
      <c r="C267" s="271"/>
    </row>
    <row r="268" spans="1:3">
      <c r="A268" s="269" t="s">
        <v>345</v>
      </c>
      <c r="B268" s="270">
        <v>0</v>
      </c>
      <c r="C268" s="271"/>
    </row>
    <row r="269" spans="1:3">
      <c r="A269" s="269" t="s">
        <v>346</v>
      </c>
      <c r="B269" s="270">
        <v>0</v>
      </c>
      <c r="C269" s="271"/>
    </row>
    <row r="270" spans="1:3">
      <c r="A270" s="269" t="s">
        <v>347</v>
      </c>
      <c r="B270" s="270">
        <v>0</v>
      </c>
      <c r="C270" s="271"/>
    </row>
    <row r="271" spans="1:3">
      <c r="A271" s="269" t="s">
        <v>348</v>
      </c>
      <c r="B271" s="270">
        <v>0</v>
      </c>
      <c r="C271" s="271"/>
    </row>
    <row r="272" spans="1:3">
      <c r="A272" s="269" t="s">
        <v>349</v>
      </c>
      <c r="B272" s="270">
        <v>0</v>
      </c>
      <c r="C272" s="271"/>
    </row>
    <row r="273" spans="1:3">
      <c r="A273" s="269" t="s">
        <v>350</v>
      </c>
      <c r="B273" s="270">
        <v>0</v>
      </c>
      <c r="C273" s="271"/>
    </row>
    <row r="274" spans="1:3">
      <c r="A274" s="269" t="s">
        <v>351</v>
      </c>
      <c r="B274" s="270">
        <v>0</v>
      </c>
      <c r="C274" s="271"/>
    </row>
    <row r="275" spans="1:3">
      <c r="A275" s="269" t="s">
        <v>352</v>
      </c>
      <c r="B275" s="270">
        <v>0</v>
      </c>
      <c r="C275" s="271"/>
    </row>
    <row r="276" spans="1:3">
      <c r="A276" s="269" t="s">
        <v>353</v>
      </c>
      <c r="B276" s="270">
        <v>0</v>
      </c>
      <c r="C276" s="271"/>
    </row>
    <row r="277" spans="1:3">
      <c r="A277" s="269" t="s">
        <v>354</v>
      </c>
      <c r="B277" s="270">
        <v>0</v>
      </c>
      <c r="C277" s="271"/>
    </row>
    <row r="278" spans="1:3">
      <c r="A278" s="269" t="s">
        <v>355</v>
      </c>
      <c r="B278" s="270">
        <v>0</v>
      </c>
      <c r="C278" s="271"/>
    </row>
    <row r="279" spans="1:3">
      <c r="A279" s="269" t="s">
        <v>356</v>
      </c>
      <c r="B279" s="270">
        <v>0</v>
      </c>
      <c r="C279" s="271"/>
    </row>
    <row r="280" spans="1:3">
      <c r="A280" s="269" t="s">
        <v>357</v>
      </c>
      <c r="B280" s="270">
        <v>0</v>
      </c>
      <c r="C280" s="271"/>
    </row>
    <row r="281" spans="1:3">
      <c r="A281" s="269" t="s">
        <v>358</v>
      </c>
      <c r="B281" s="270">
        <v>0</v>
      </c>
      <c r="C281" s="271"/>
    </row>
    <row r="282" spans="1:3">
      <c r="A282" s="269" t="s">
        <v>359</v>
      </c>
      <c r="B282" s="270">
        <v>0</v>
      </c>
      <c r="C282" s="271"/>
    </row>
    <row r="283" spans="1:3">
      <c r="A283" s="269" t="s">
        <v>360</v>
      </c>
      <c r="B283" s="270">
        <v>0</v>
      </c>
      <c r="C283" s="271"/>
    </row>
    <row r="284" spans="1:3">
      <c r="A284" s="269" t="s">
        <v>361</v>
      </c>
      <c r="B284" s="270">
        <v>0</v>
      </c>
      <c r="C284" s="271"/>
    </row>
    <row r="285" spans="1:3">
      <c r="A285" s="269" t="s">
        <v>362</v>
      </c>
      <c r="B285" s="270">
        <v>0</v>
      </c>
      <c r="C285" s="271"/>
    </row>
    <row r="286" spans="1:3">
      <c r="A286" s="269" t="s">
        <v>363</v>
      </c>
      <c r="B286" s="270">
        <v>0</v>
      </c>
      <c r="C286" s="271"/>
    </row>
    <row r="287" spans="1:3">
      <c r="A287" s="269" t="s">
        <v>364</v>
      </c>
      <c r="B287" s="270">
        <v>0</v>
      </c>
      <c r="C287" s="271"/>
    </row>
    <row r="288" spans="1:3">
      <c r="A288" s="269" t="s">
        <v>365</v>
      </c>
      <c r="B288" s="270">
        <v>0</v>
      </c>
      <c r="C288" s="271"/>
    </row>
    <row r="289" spans="1:3">
      <c r="A289" s="269" t="s">
        <v>366</v>
      </c>
      <c r="B289" s="270">
        <v>0</v>
      </c>
      <c r="C289" s="271"/>
    </row>
    <row r="290" spans="1:3">
      <c r="A290" s="269" t="s">
        <v>367</v>
      </c>
      <c r="B290" s="270">
        <v>0</v>
      </c>
      <c r="C290" s="271"/>
    </row>
    <row r="291" spans="1:3">
      <c r="A291" s="269" t="s">
        <v>368</v>
      </c>
      <c r="B291" s="270">
        <v>0</v>
      </c>
      <c r="C291" s="271"/>
    </row>
    <row r="292" spans="1:3">
      <c r="A292" s="269" t="s">
        <v>369</v>
      </c>
      <c r="B292" s="270">
        <v>0</v>
      </c>
      <c r="C292" s="271"/>
    </row>
    <row r="293" spans="1:3">
      <c r="A293" s="269" t="s">
        <v>370</v>
      </c>
      <c r="B293" s="270">
        <v>0</v>
      </c>
      <c r="C293" s="271"/>
    </row>
    <row r="294" spans="1:3">
      <c r="A294" s="269" t="s">
        <v>371</v>
      </c>
      <c r="B294" s="270">
        <v>0</v>
      </c>
      <c r="C294" s="271"/>
    </row>
    <row r="295" spans="1:3">
      <c r="A295" s="269" t="s">
        <v>372</v>
      </c>
      <c r="B295" s="270">
        <v>0</v>
      </c>
      <c r="C295" s="271"/>
    </row>
    <row r="296" spans="1:3">
      <c r="A296" s="269" t="s">
        <v>373</v>
      </c>
      <c r="B296" s="270">
        <v>0</v>
      </c>
      <c r="C296" s="271"/>
    </row>
    <row r="297" spans="1:3">
      <c r="A297" s="269" t="s">
        <v>155</v>
      </c>
      <c r="B297" s="270">
        <v>82</v>
      </c>
      <c r="C297" s="271">
        <v>0.5</v>
      </c>
    </row>
    <row r="298" spans="1:3">
      <c r="A298" s="269" t="s">
        <v>374</v>
      </c>
      <c r="B298" s="270">
        <v>0</v>
      </c>
      <c r="C298" s="271"/>
    </row>
    <row r="299" spans="1:3">
      <c r="A299" s="269" t="s">
        <v>375</v>
      </c>
      <c r="B299" s="270">
        <v>0</v>
      </c>
      <c r="C299" s="271"/>
    </row>
    <row r="300" spans="1:3">
      <c r="A300" s="269" t="s">
        <v>376</v>
      </c>
      <c r="B300" s="270">
        <v>0</v>
      </c>
      <c r="C300" s="271"/>
    </row>
    <row r="301" spans="1:3">
      <c r="A301" s="269" t="s">
        <v>377</v>
      </c>
      <c r="B301" s="270">
        <v>0</v>
      </c>
      <c r="C301" s="271"/>
    </row>
    <row r="302" spans="1:3">
      <c r="A302" s="269" t="s">
        <v>378</v>
      </c>
      <c r="B302" s="270">
        <v>0</v>
      </c>
      <c r="C302" s="271"/>
    </row>
    <row r="303" spans="1:3">
      <c r="A303" s="269" t="s">
        <v>379</v>
      </c>
      <c r="B303" s="270">
        <v>0</v>
      </c>
      <c r="C303" s="271"/>
    </row>
    <row r="304" spans="1:3">
      <c r="A304" s="269" t="s">
        <v>380</v>
      </c>
      <c r="B304" s="270">
        <v>82</v>
      </c>
      <c r="C304" s="271">
        <v>0.5</v>
      </c>
    </row>
    <row r="305" spans="1:3">
      <c r="A305" s="269" t="s">
        <v>381</v>
      </c>
      <c r="B305" s="270">
        <v>0</v>
      </c>
      <c r="C305" s="271">
        <v>0</v>
      </c>
    </row>
    <row r="306" spans="1:3">
      <c r="A306" s="269" t="s">
        <v>382</v>
      </c>
      <c r="B306" s="270">
        <v>0</v>
      </c>
      <c r="C306" s="271"/>
    </row>
    <row r="307" spans="1:3">
      <c r="A307" s="269" t="s">
        <v>383</v>
      </c>
      <c r="B307" s="270">
        <v>0</v>
      </c>
      <c r="C307" s="271"/>
    </row>
    <row r="308" spans="1:3">
      <c r="A308" s="269" t="s">
        <v>384</v>
      </c>
      <c r="B308" s="270">
        <v>0</v>
      </c>
      <c r="C308" s="271"/>
    </row>
    <row r="309" spans="1:3">
      <c r="A309" s="269" t="s">
        <v>385</v>
      </c>
      <c r="B309" s="270">
        <v>0</v>
      </c>
      <c r="C309" s="271"/>
    </row>
    <row r="310" spans="1:3">
      <c r="A310" s="269" t="s">
        <v>386</v>
      </c>
      <c r="B310" s="270">
        <v>82</v>
      </c>
      <c r="C310" s="271">
        <v>1</v>
      </c>
    </row>
    <row r="311" spans="1:3">
      <c r="A311" s="269" t="s">
        <v>387</v>
      </c>
      <c r="B311" s="270">
        <v>0</v>
      </c>
      <c r="C311" s="271">
        <v>0</v>
      </c>
    </row>
    <row r="312" spans="1:3">
      <c r="A312" s="269" t="s">
        <v>388</v>
      </c>
      <c r="B312" s="270">
        <v>0</v>
      </c>
      <c r="C312" s="271"/>
    </row>
    <row r="313" spans="1:3">
      <c r="A313" s="269" t="s">
        <v>389</v>
      </c>
      <c r="B313" s="270">
        <v>0</v>
      </c>
      <c r="C313" s="271"/>
    </row>
    <row r="314" spans="1:3">
      <c r="A314" s="269" t="s">
        <v>390</v>
      </c>
      <c r="B314" s="270">
        <v>0</v>
      </c>
      <c r="C314" s="271"/>
    </row>
    <row r="315" spans="1:3">
      <c r="A315" s="269" t="s">
        <v>156</v>
      </c>
      <c r="B315" s="270">
        <v>5826</v>
      </c>
      <c r="C315" s="271">
        <v>1.2</v>
      </c>
    </row>
    <row r="316" spans="1:3">
      <c r="A316" s="269" t="s">
        <v>391</v>
      </c>
      <c r="B316" s="270">
        <v>605</v>
      </c>
      <c r="C316" s="271">
        <v>1</v>
      </c>
    </row>
    <row r="317" spans="1:3">
      <c r="A317" s="269" t="s">
        <v>392</v>
      </c>
      <c r="B317" s="270">
        <v>132</v>
      </c>
      <c r="C317" s="271">
        <v>2.1</v>
      </c>
    </row>
    <row r="318" spans="1:3">
      <c r="A318" s="269" t="s">
        <v>393</v>
      </c>
      <c r="B318" s="270">
        <v>0</v>
      </c>
      <c r="C318" s="271"/>
    </row>
    <row r="319" spans="1:3">
      <c r="A319" s="269" t="s">
        <v>394</v>
      </c>
      <c r="B319" s="270">
        <v>473</v>
      </c>
      <c r="C319" s="271">
        <v>0.9</v>
      </c>
    </row>
    <row r="320" spans="1:3">
      <c r="A320" s="269" t="s">
        <v>395</v>
      </c>
      <c r="B320" s="270">
        <v>0</v>
      </c>
      <c r="C320" s="271"/>
    </row>
    <row r="321" spans="1:3">
      <c r="A321" s="269" t="s">
        <v>396</v>
      </c>
      <c r="B321" s="270">
        <v>0</v>
      </c>
      <c r="C321" s="271"/>
    </row>
    <row r="322" spans="1:3">
      <c r="A322" s="269" t="s">
        <v>397</v>
      </c>
      <c r="B322" s="270">
        <v>0</v>
      </c>
      <c r="C322" s="271"/>
    </row>
    <row r="323" spans="1:3">
      <c r="A323" s="269" t="s">
        <v>398</v>
      </c>
      <c r="B323" s="270">
        <v>0</v>
      </c>
      <c r="C323" s="271"/>
    </row>
    <row r="324" spans="1:3">
      <c r="A324" s="269" t="s">
        <v>399</v>
      </c>
      <c r="B324" s="270">
        <v>0</v>
      </c>
      <c r="C324" s="271"/>
    </row>
    <row r="325" spans="1:3">
      <c r="A325" s="269" t="s">
        <v>400</v>
      </c>
      <c r="B325" s="270">
        <v>0</v>
      </c>
      <c r="C325" s="271"/>
    </row>
    <row r="326" spans="1:3">
      <c r="A326" s="269" t="s">
        <v>401</v>
      </c>
      <c r="B326" s="270">
        <v>3657</v>
      </c>
      <c r="C326" s="271">
        <v>1.4</v>
      </c>
    </row>
    <row r="327" spans="1:3">
      <c r="A327" s="269" t="s">
        <v>201</v>
      </c>
      <c r="B327" s="270">
        <v>1895</v>
      </c>
      <c r="C327" s="271">
        <v>0.9</v>
      </c>
    </row>
    <row r="328" spans="1:3">
      <c r="A328" s="269" t="s">
        <v>202</v>
      </c>
      <c r="B328" s="270">
        <v>1206</v>
      </c>
      <c r="C328" s="271"/>
    </row>
    <row r="329" spans="1:3">
      <c r="A329" s="269" t="s">
        <v>203</v>
      </c>
      <c r="B329" s="270">
        <v>0</v>
      </c>
      <c r="C329" s="271"/>
    </row>
    <row r="330" spans="1:3">
      <c r="A330" s="269" t="s">
        <v>402</v>
      </c>
      <c r="B330" s="270">
        <v>0</v>
      </c>
      <c r="C330" s="271"/>
    </row>
    <row r="331" spans="1:3">
      <c r="A331" s="269" t="s">
        <v>403</v>
      </c>
      <c r="B331" s="270">
        <v>0</v>
      </c>
      <c r="C331" s="271"/>
    </row>
    <row r="332" spans="1:3">
      <c r="A332" s="269" t="s">
        <v>404</v>
      </c>
      <c r="B332" s="270">
        <v>0</v>
      </c>
      <c r="C332" s="271"/>
    </row>
    <row r="333" spans="1:3">
      <c r="A333" s="269" t="s">
        <v>405</v>
      </c>
      <c r="B333" s="270">
        <v>0</v>
      </c>
      <c r="C333" s="271"/>
    </row>
    <row r="334" spans="1:3">
      <c r="A334" s="269" t="s">
        <v>406</v>
      </c>
      <c r="B334" s="270">
        <v>0</v>
      </c>
      <c r="C334" s="271"/>
    </row>
    <row r="335" spans="1:3">
      <c r="A335" s="269" t="s">
        <v>407</v>
      </c>
      <c r="B335" s="270">
        <v>0</v>
      </c>
      <c r="C335" s="271"/>
    </row>
    <row r="336" spans="1:3">
      <c r="A336" s="269" t="s">
        <v>408</v>
      </c>
      <c r="B336" s="270">
        <v>0</v>
      </c>
      <c r="C336" s="271"/>
    </row>
    <row r="337" spans="1:3">
      <c r="A337" s="269" t="s">
        <v>409</v>
      </c>
      <c r="B337" s="270">
        <v>5</v>
      </c>
      <c r="C337" s="271">
        <v>0.1</v>
      </c>
    </row>
    <row r="338" spans="1:3">
      <c r="A338" s="269" t="s">
        <v>410</v>
      </c>
      <c r="B338" s="270">
        <v>0</v>
      </c>
      <c r="C338" s="271"/>
    </row>
    <row r="339" spans="1:3">
      <c r="A339" s="269" t="s">
        <v>411</v>
      </c>
      <c r="B339" s="270">
        <v>0</v>
      </c>
      <c r="C339" s="271"/>
    </row>
    <row r="340" spans="1:3">
      <c r="A340" s="269" t="s">
        <v>412</v>
      </c>
      <c r="B340" s="270">
        <v>0</v>
      </c>
      <c r="C340" s="271"/>
    </row>
    <row r="341" spans="1:3">
      <c r="A341" s="269" t="s">
        <v>413</v>
      </c>
      <c r="B341" s="270">
        <v>0</v>
      </c>
      <c r="C341" s="271"/>
    </row>
    <row r="342" spans="1:3">
      <c r="A342" s="269" t="s">
        <v>414</v>
      </c>
      <c r="B342" s="270">
        <v>0</v>
      </c>
      <c r="C342" s="271"/>
    </row>
    <row r="343" spans="1:3">
      <c r="A343" s="269" t="s">
        <v>415</v>
      </c>
      <c r="B343" s="270">
        <v>97</v>
      </c>
      <c r="C343" s="271">
        <v>1.2</v>
      </c>
    </row>
    <row r="344" spans="1:3">
      <c r="A344" s="269" t="s">
        <v>416</v>
      </c>
      <c r="B344" s="270">
        <v>0</v>
      </c>
      <c r="C344" s="271"/>
    </row>
    <row r="345" spans="1:3">
      <c r="A345" s="269" t="s">
        <v>244</v>
      </c>
      <c r="B345" s="270">
        <v>0</v>
      </c>
      <c r="C345" s="271"/>
    </row>
    <row r="346" spans="1:3">
      <c r="A346" s="269" t="s">
        <v>210</v>
      </c>
      <c r="B346" s="270">
        <v>0</v>
      </c>
      <c r="C346" s="271"/>
    </row>
    <row r="347" spans="1:3">
      <c r="A347" s="269" t="s">
        <v>417</v>
      </c>
      <c r="B347" s="270">
        <v>454</v>
      </c>
      <c r="C347" s="271">
        <v>1.9</v>
      </c>
    </row>
    <row r="348" spans="1:3">
      <c r="A348" s="269" t="s">
        <v>418</v>
      </c>
      <c r="B348" s="270">
        <v>0</v>
      </c>
      <c r="C348" s="271"/>
    </row>
    <row r="349" spans="1:3">
      <c r="A349" s="269" t="s">
        <v>201</v>
      </c>
      <c r="B349" s="270">
        <v>0</v>
      </c>
      <c r="C349" s="271"/>
    </row>
    <row r="350" spans="1:3">
      <c r="A350" s="269" t="s">
        <v>202</v>
      </c>
      <c r="B350" s="270">
        <v>0</v>
      </c>
      <c r="C350" s="271"/>
    </row>
    <row r="351" spans="1:3">
      <c r="A351" s="269" t="s">
        <v>203</v>
      </c>
      <c r="B351" s="270">
        <v>0</v>
      </c>
      <c r="C351" s="271"/>
    </row>
    <row r="352" spans="1:3">
      <c r="A352" s="269" t="s">
        <v>419</v>
      </c>
      <c r="B352" s="270">
        <v>0</v>
      </c>
      <c r="C352" s="271"/>
    </row>
    <row r="353" spans="1:3">
      <c r="A353" s="269" t="s">
        <v>210</v>
      </c>
      <c r="B353" s="270">
        <v>0</v>
      </c>
      <c r="C353" s="271"/>
    </row>
    <row r="354" spans="1:3">
      <c r="A354" s="269" t="s">
        <v>420</v>
      </c>
      <c r="B354" s="270">
        <v>0</v>
      </c>
      <c r="C354" s="271"/>
    </row>
    <row r="355" spans="1:3">
      <c r="A355" s="269" t="s">
        <v>421</v>
      </c>
      <c r="B355" s="270">
        <v>200</v>
      </c>
      <c r="C355" s="271">
        <v>0.5</v>
      </c>
    </row>
    <row r="356" spans="1:3">
      <c r="A356" s="269" t="s">
        <v>201</v>
      </c>
      <c r="B356" s="270">
        <v>0</v>
      </c>
      <c r="C356" s="271">
        <v>0</v>
      </c>
    </row>
    <row r="357" spans="1:3">
      <c r="A357" s="269" t="s">
        <v>202</v>
      </c>
      <c r="B357" s="270">
        <v>0</v>
      </c>
      <c r="C357" s="271"/>
    </row>
    <row r="358" spans="1:3">
      <c r="A358" s="269" t="s">
        <v>203</v>
      </c>
      <c r="B358" s="270">
        <v>0</v>
      </c>
      <c r="C358" s="271"/>
    </row>
    <row r="359" spans="1:3">
      <c r="A359" s="269" t="s">
        <v>422</v>
      </c>
      <c r="B359" s="270">
        <v>0</v>
      </c>
      <c r="C359" s="271"/>
    </row>
    <row r="360" spans="1:3">
      <c r="A360" s="269" t="s">
        <v>423</v>
      </c>
      <c r="B360" s="270">
        <v>0</v>
      </c>
      <c r="C360" s="271"/>
    </row>
    <row r="361" spans="1:3">
      <c r="A361" s="269" t="s">
        <v>424</v>
      </c>
      <c r="B361" s="270">
        <v>0</v>
      </c>
      <c r="C361" s="271"/>
    </row>
    <row r="362" spans="1:3">
      <c r="A362" s="269" t="s">
        <v>425</v>
      </c>
      <c r="B362" s="270">
        <v>0</v>
      </c>
      <c r="C362" s="271"/>
    </row>
    <row r="363" spans="1:3">
      <c r="A363" s="269" t="s">
        <v>426</v>
      </c>
      <c r="B363" s="270">
        <v>0</v>
      </c>
      <c r="C363" s="271"/>
    </row>
    <row r="364" spans="1:3">
      <c r="A364" s="269" t="s">
        <v>427</v>
      </c>
      <c r="B364" s="270">
        <v>0</v>
      </c>
      <c r="C364" s="271"/>
    </row>
    <row r="365" spans="1:3">
      <c r="A365" s="269" t="s">
        <v>210</v>
      </c>
      <c r="B365" s="270">
        <v>0</v>
      </c>
      <c r="C365" s="271"/>
    </row>
    <row r="366" spans="1:3">
      <c r="A366" s="269" t="s">
        <v>428</v>
      </c>
      <c r="B366" s="270">
        <v>200</v>
      </c>
      <c r="C366" s="271"/>
    </row>
    <row r="367" spans="1:3">
      <c r="A367" s="269" t="s">
        <v>429</v>
      </c>
      <c r="B367" s="270">
        <v>807</v>
      </c>
      <c r="C367" s="271">
        <v>0.9</v>
      </c>
    </row>
    <row r="368" spans="1:3">
      <c r="A368" s="269" t="s">
        <v>201</v>
      </c>
      <c r="B368" s="270">
        <v>140</v>
      </c>
      <c r="C368" s="271">
        <v>0.2</v>
      </c>
    </row>
    <row r="369" spans="1:3">
      <c r="A369" s="269" t="s">
        <v>202</v>
      </c>
      <c r="B369" s="270">
        <v>0</v>
      </c>
      <c r="C369" s="271"/>
    </row>
    <row r="370" spans="1:3">
      <c r="A370" s="269" t="s">
        <v>203</v>
      </c>
      <c r="B370" s="270">
        <v>0</v>
      </c>
      <c r="C370" s="271"/>
    </row>
    <row r="371" spans="1:3">
      <c r="A371" s="269" t="s">
        <v>430</v>
      </c>
      <c r="B371" s="270">
        <v>0</v>
      </c>
      <c r="C371" s="271"/>
    </row>
    <row r="372" spans="1:3">
      <c r="A372" s="269" t="s">
        <v>431</v>
      </c>
      <c r="B372" s="270">
        <v>0</v>
      </c>
      <c r="C372" s="271"/>
    </row>
    <row r="373" spans="1:3">
      <c r="A373" s="269" t="s">
        <v>432</v>
      </c>
      <c r="B373" s="270">
        <v>0</v>
      </c>
      <c r="C373" s="271"/>
    </row>
    <row r="374" spans="1:3">
      <c r="A374" s="269" t="s">
        <v>210</v>
      </c>
      <c r="B374" s="270">
        <v>0</v>
      </c>
      <c r="C374" s="271"/>
    </row>
    <row r="375" spans="1:3">
      <c r="A375" s="269" t="s">
        <v>433</v>
      </c>
      <c r="B375" s="270">
        <v>667</v>
      </c>
      <c r="C375" s="271"/>
    </row>
    <row r="376" spans="1:3">
      <c r="A376" s="269" t="s">
        <v>434</v>
      </c>
      <c r="B376" s="270">
        <v>542</v>
      </c>
      <c r="C376" s="271">
        <v>1.1</v>
      </c>
    </row>
    <row r="377" spans="1:3">
      <c r="A377" s="269" t="s">
        <v>201</v>
      </c>
      <c r="B377" s="270">
        <v>343</v>
      </c>
      <c r="C377" s="271">
        <v>0.9</v>
      </c>
    </row>
    <row r="378" spans="1:3">
      <c r="A378" s="269" t="s">
        <v>202</v>
      </c>
      <c r="B378" s="270">
        <v>0</v>
      </c>
      <c r="C378" s="271"/>
    </row>
    <row r="379" spans="1:3">
      <c r="A379" s="269" t="s">
        <v>203</v>
      </c>
      <c r="B379" s="270">
        <v>0</v>
      </c>
      <c r="C379" s="271"/>
    </row>
    <row r="380" spans="1:3">
      <c r="A380" s="269" t="s">
        <v>435</v>
      </c>
      <c r="B380" s="270">
        <v>0</v>
      </c>
      <c r="C380" s="271"/>
    </row>
    <row r="381" spans="1:3">
      <c r="A381" s="269" t="s">
        <v>436</v>
      </c>
      <c r="B381" s="270">
        <v>0</v>
      </c>
      <c r="C381" s="271"/>
    </row>
    <row r="382" spans="1:3">
      <c r="A382" s="269" t="s">
        <v>437</v>
      </c>
      <c r="B382" s="270">
        <v>144</v>
      </c>
      <c r="C382" s="271">
        <v>4.8</v>
      </c>
    </row>
    <row r="383" spans="1:3">
      <c r="A383" s="269" t="s">
        <v>438</v>
      </c>
      <c r="B383" s="270">
        <v>17</v>
      </c>
      <c r="C383" s="271">
        <v>1</v>
      </c>
    </row>
    <row r="384" spans="1:3">
      <c r="A384" s="269" t="s">
        <v>439</v>
      </c>
      <c r="B384" s="270">
        <v>0</v>
      </c>
      <c r="C384" s="271"/>
    </row>
    <row r="385" spans="1:3">
      <c r="A385" s="269" t="s">
        <v>440</v>
      </c>
      <c r="B385" s="270">
        <v>0</v>
      </c>
      <c r="C385" s="271"/>
    </row>
    <row r="386" spans="1:3">
      <c r="A386" s="269" t="s">
        <v>441</v>
      </c>
      <c r="B386" s="270">
        <v>11</v>
      </c>
      <c r="C386" s="271">
        <v>0.8</v>
      </c>
    </row>
    <row r="387" spans="1:3">
      <c r="A387" s="269" t="s">
        <v>442</v>
      </c>
      <c r="B387" s="270">
        <v>0</v>
      </c>
      <c r="C387" s="271"/>
    </row>
    <row r="388" spans="1:3">
      <c r="A388" s="269" t="s">
        <v>210</v>
      </c>
      <c r="B388" s="270">
        <v>0</v>
      </c>
      <c r="C388" s="271"/>
    </row>
    <row r="389" spans="1:3">
      <c r="A389" s="269" t="s">
        <v>443</v>
      </c>
      <c r="B389" s="270">
        <v>27</v>
      </c>
      <c r="C389" s="271">
        <v>0.5</v>
      </c>
    </row>
    <row r="390" spans="1:3">
      <c r="A390" s="269" t="s">
        <v>444</v>
      </c>
      <c r="B390" s="270">
        <v>0</v>
      </c>
      <c r="C390" s="271"/>
    </row>
    <row r="391" spans="1:3">
      <c r="A391" s="269" t="s">
        <v>201</v>
      </c>
      <c r="B391" s="270">
        <v>0</v>
      </c>
      <c r="C391" s="271"/>
    </row>
    <row r="392" spans="1:3">
      <c r="A392" s="269" t="s">
        <v>202</v>
      </c>
      <c r="B392" s="270">
        <v>0</v>
      </c>
      <c r="C392" s="271"/>
    </row>
    <row r="393" spans="1:3">
      <c r="A393" s="269" t="s">
        <v>203</v>
      </c>
      <c r="B393" s="270">
        <v>0</v>
      </c>
      <c r="C393" s="271"/>
    </row>
    <row r="394" spans="1:3">
      <c r="A394" s="269" t="s">
        <v>445</v>
      </c>
      <c r="B394" s="270">
        <v>0</v>
      </c>
      <c r="C394" s="271"/>
    </row>
    <row r="395" spans="1:3">
      <c r="A395" s="269" t="s">
        <v>446</v>
      </c>
      <c r="B395" s="270">
        <v>0</v>
      </c>
      <c r="C395" s="271"/>
    </row>
    <row r="396" spans="1:3">
      <c r="A396" s="269" t="s">
        <v>447</v>
      </c>
      <c r="B396" s="270">
        <v>0</v>
      </c>
      <c r="C396" s="271"/>
    </row>
    <row r="397" spans="1:3">
      <c r="A397" s="269" t="s">
        <v>210</v>
      </c>
      <c r="B397" s="270">
        <v>0</v>
      </c>
      <c r="C397" s="271"/>
    </row>
    <row r="398" spans="1:3">
      <c r="A398" s="269" t="s">
        <v>448</v>
      </c>
      <c r="B398" s="270">
        <v>0</v>
      </c>
      <c r="C398" s="271"/>
    </row>
    <row r="399" spans="1:3">
      <c r="A399" s="269" t="s">
        <v>449</v>
      </c>
      <c r="B399" s="270">
        <v>0</v>
      </c>
      <c r="C399" s="271"/>
    </row>
    <row r="400" spans="1:3">
      <c r="A400" s="269" t="s">
        <v>201</v>
      </c>
      <c r="B400" s="270">
        <v>0</v>
      </c>
      <c r="C400" s="271"/>
    </row>
    <row r="401" spans="1:3">
      <c r="A401" s="269" t="s">
        <v>202</v>
      </c>
      <c r="B401" s="270">
        <v>0</v>
      </c>
      <c r="C401" s="271"/>
    </row>
    <row r="402" spans="1:3">
      <c r="A402" s="269" t="s">
        <v>203</v>
      </c>
      <c r="B402" s="270">
        <v>0</v>
      </c>
      <c r="C402" s="271"/>
    </row>
    <row r="403" spans="1:3">
      <c r="A403" s="269" t="s">
        <v>450</v>
      </c>
      <c r="B403" s="270">
        <v>0</v>
      </c>
      <c r="C403" s="271"/>
    </row>
    <row r="404" spans="1:3">
      <c r="A404" s="269" t="s">
        <v>451</v>
      </c>
      <c r="B404" s="270">
        <v>0</v>
      </c>
      <c r="C404" s="271"/>
    </row>
    <row r="405" spans="1:3">
      <c r="A405" s="269" t="s">
        <v>452</v>
      </c>
      <c r="B405" s="270">
        <v>0</v>
      </c>
      <c r="C405" s="271"/>
    </row>
    <row r="406" spans="1:3">
      <c r="A406" s="269" t="s">
        <v>210</v>
      </c>
      <c r="B406" s="270">
        <v>0</v>
      </c>
      <c r="C406" s="271"/>
    </row>
    <row r="407" spans="1:3">
      <c r="A407" s="269" t="s">
        <v>453</v>
      </c>
      <c r="B407" s="270">
        <v>0</v>
      </c>
      <c r="C407" s="271"/>
    </row>
    <row r="408" spans="1:3">
      <c r="A408" s="269" t="s">
        <v>454</v>
      </c>
      <c r="B408" s="270">
        <v>0</v>
      </c>
      <c r="C408" s="271"/>
    </row>
    <row r="409" spans="1:3">
      <c r="A409" s="269" t="s">
        <v>201</v>
      </c>
      <c r="B409" s="270">
        <v>0</v>
      </c>
      <c r="C409" s="271"/>
    </row>
    <row r="410" spans="1:3">
      <c r="A410" s="269" t="s">
        <v>202</v>
      </c>
      <c r="B410" s="270">
        <v>0</v>
      </c>
      <c r="C410" s="271"/>
    </row>
    <row r="411" spans="1:3">
      <c r="A411" s="269" t="s">
        <v>203</v>
      </c>
      <c r="B411" s="270">
        <v>0</v>
      </c>
      <c r="C411" s="271"/>
    </row>
    <row r="412" spans="1:3">
      <c r="A412" s="269" t="s">
        <v>455</v>
      </c>
      <c r="B412" s="270">
        <v>0</v>
      </c>
      <c r="C412" s="271"/>
    </row>
    <row r="413" spans="1:3">
      <c r="A413" s="269" t="s">
        <v>456</v>
      </c>
      <c r="B413" s="270">
        <v>0</v>
      </c>
      <c r="C413" s="271"/>
    </row>
    <row r="414" spans="1:3">
      <c r="A414" s="269" t="s">
        <v>210</v>
      </c>
      <c r="B414" s="270">
        <v>0</v>
      </c>
      <c r="C414" s="271"/>
    </row>
    <row r="415" spans="1:3">
      <c r="A415" s="269" t="s">
        <v>457</v>
      </c>
      <c r="B415" s="270">
        <v>0</v>
      </c>
      <c r="C415" s="271"/>
    </row>
    <row r="416" spans="1:3">
      <c r="A416" s="269" t="s">
        <v>458</v>
      </c>
      <c r="B416" s="270">
        <v>0</v>
      </c>
      <c r="C416" s="271"/>
    </row>
    <row r="417" spans="1:3">
      <c r="A417" s="269" t="s">
        <v>201</v>
      </c>
      <c r="B417" s="270">
        <v>0</v>
      </c>
      <c r="C417" s="271"/>
    </row>
    <row r="418" spans="1:3">
      <c r="A418" s="269" t="s">
        <v>202</v>
      </c>
      <c r="B418" s="270">
        <v>0</v>
      </c>
      <c r="C418" s="271"/>
    </row>
    <row r="419" spans="1:3">
      <c r="A419" s="269" t="s">
        <v>459</v>
      </c>
      <c r="B419" s="270">
        <v>0</v>
      </c>
      <c r="C419" s="271"/>
    </row>
    <row r="420" spans="1:3">
      <c r="A420" s="269" t="s">
        <v>460</v>
      </c>
      <c r="B420" s="270">
        <v>0</v>
      </c>
      <c r="C420" s="271"/>
    </row>
    <row r="421" spans="1:3">
      <c r="A421" s="269" t="s">
        <v>461</v>
      </c>
      <c r="B421" s="270">
        <v>0</v>
      </c>
      <c r="C421" s="271"/>
    </row>
    <row r="422" spans="1:3">
      <c r="A422" s="269" t="s">
        <v>414</v>
      </c>
      <c r="B422" s="270">
        <v>0</v>
      </c>
      <c r="C422" s="271"/>
    </row>
    <row r="423" spans="1:3">
      <c r="A423" s="269" t="s">
        <v>462</v>
      </c>
      <c r="B423" s="270">
        <v>0</v>
      </c>
      <c r="C423" s="271"/>
    </row>
    <row r="424" spans="1:3">
      <c r="A424" s="269" t="s">
        <v>463</v>
      </c>
      <c r="B424" s="270">
        <v>0</v>
      </c>
      <c r="C424" s="271"/>
    </row>
    <row r="425" spans="1:3">
      <c r="A425" s="269" t="s">
        <v>464</v>
      </c>
      <c r="B425" s="270">
        <v>0</v>
      </c>
      <c r="C425" s="271"/>
    </row>
    <row r="426" spans="1:3">
      <c r="A426" s="269" t="s">
        <v>201</v>
      </c>
      <c r="B426" s="270">
        <v>0</v>
      </c>
      <c r="C426" s="271"/>
    </row>
    <row r="427" spans="1:3">
      <c r="A427" s="269" t="s">
        <v>465</v>
      </c>
      <c r="B427" s="270">
        <v>0</v>
      </c>
      <c r="C427" s="271"/>
    </row>
    <row r="428" spans="1:3">
      <c r="A428" s="269" t="s">
        <v>466</v>
      </c>
      <c r="B428" s="270">
        <v>0</v>
      </c>
      <c r="C428" s="271"/>
    </row>
    <row r="429" spans="1:3">
      <c r="A429" s="269" t="s">
        <v>467</v>
      </c>
      <c r="B429" s="270">
        <v>0</v>
      </c>
      <c r="C429" s="271"/>
    </row>
    <row r="430" spans="1:3">
      <c r="A430" s="269" t="s">
        <v>468</v>
      </c>
      <c r="B430" s="270">
        <v>0</v>
      </c>
      <c r="C430" s="271"/>
    </row>
    <row r="431" spans="1:3">
      <c r="A431" s="269" t="s">
        <v>469</v>
      </c>
      <c r="B431" s="270">
        <v>0</v>
      </c>
      <c r="C431" s="271"/>
    </row>
    <row r="432" spans="1:3">
      <c r="A432" s="269" t="s">
        <v>470</v>
      </c>
      <c r="B432" s="270">
        <v>0</v>
      </c>
      <c r="C432" s="271"/>
    </row>
    <row r="433" spans="1:3">
      <c r="A433" s="269" t="s">
        <v>471</v>
      </c>
      <c r="B433" s="270">
        <v>15</v>
      </c>
      <c r="C433" s="271">
        <v>0.2</v>
      </c>
    </row>
    <row r="434" spans="1:3">
      <c r="A434" s="269" t="s">
        <v>472</v>
      </c>
      <c r="B434" s="270">
        <v>15</v>
      </c>
      <c r="C434" s="271">
        <v>0.2</v>
      </c>
    </row>
    <row r="435" spans="1:3">
      <c r="A435" s="269" t="s">
        <v>473</v>
      </c>
      <c r="B435" s="270">
        <v>0</v>
      </c>
      <c r="C435" s="271"/>
    </row>
    <row r="436" spans="1:3">
      <c r="A436" s="269" t="s">
        <v>157</v>
      </c>
      <c r="B436" s="270">
        <v>33781</v>
      </c>
      <c r="C436" s="271">
        <v>1.2</v>
      </c>
    </row>
    <row r="437" spans="1:3">
      <c r="A437" s="269" t="s">
        <v>474</v>
      </c>
      <c r="B437" s="270">
        <v>322</v>
      </c>
      <c r="C437" s="271">
        <v>1.3</v>
      </c>
    </row>
    <row r="438" spans="1:3">
      <c r="A438" s="269" t="s">
        <v>201</v>
      </c>
      <c r="B438" s="270">
        <v>322</v>
      </c>
      <c r="C438" s="271">
        <v>1.3</v>
      </c>
    </row>
    <row r="439" spans="1:3">
      <c r="A439" s="269" t="s">
        <v>202</v>
      </c>
      <c r="B439" s="270">
        <v>0</v>
      </c>
      <c r="C439" s="271"/>
    </row>
    <row r="440" spans="1:3">
      <c r="A440" s="269" t="s">
        <v>203</v>
      </c>
      <c r="B440" s="270">
        <v>0</v>
      </c>
      <c r="C440" s="271"/>
    </row>
    <row r="441" spans="1:3">
      <c r="A441" s="269" t="s">
        <v>475</v>
      </c>
      <c r="B441" s="270">
        <v>0</v>
      </c>
      <c r="C441" s="271"/>
    </row>
    <row r="442" spans="1:3">
      <c r="A442" s="269" t="s">
        <v>476</v>
      </c>
      <c r="B442" s="270">
        <v>30612</v>
      </c>
      <c r="C442" s="271">
        <v>1.3</v>
      </c>
    </row>
    <row r="443" spans="1:3">
      <c r="A443" s="269" t="s">
        <v>477</v>
      </c>
      <c r="B443" s="270">
        <v>3057</v>
      </c>
      <c r="C443" s="271">
        <v>4.1</v>
      </c>
    </row>
    <row r="444" spans="1:3">
      <c r="A444" s="269" t="s">
        <v>478</v>
      </c>
      <c r="B444" s="270">
        <v>11559</v>
      </c>
      <c r="C444" s="271">
        <v>1.2</v>
      </c>
    </row>
    <row r="445" spans="1:3">
      <c r="A445" s="269" t="s">
        <v>479</v>
      </c>
      <c r="B445" s="270">
        <v>6081</v>
      </c>
      <c r="C445" s="271">
        <v>1</v>
      </c>
    </row>
    <row r="446" spans="1:3">
      <c r="A446" s="269" t="s">
        <v>480</v>
      </c>
      <c r="B446" s="270">
        <v>5020</v>
      </c>
      <c r="C446" s="271">
        <v>1.4</v>
      </c>
    </row>
    <row r="447" spans="1:3">
      <c r="A447" s="269" t="s">
        <v>481</v>
      </c>
      <c r="B447" s="270">
        <v>0</v>
      </c>
      <c r="C447" s="271"/>
    </row>
    <row r="448" spans="1:3">
      <c r="A448" s="269" t="s">
        <v>482</v>
      </c>
      <c r="B448" s="270">
        <v>0</v>
      </c>
      <c r="C448" s="271"/>
    </row>
    <row r="449" spans="1:3">
      <c r="A449" s="269" t="s">
        <v>483</v>
      </c>
      <c r="B449" s="270">
        <v>0</v>
      </c>
      <c r="C449" s="271"/>
    </row>
    <row r="450" spans="1:3">
      <c r="A450" s="269" t="s">
        <v>484</v>
      </c>
      <c r="B450" s="270">
        <v>4895</v>
      </c>
      <c r="C450" s="271">
        <v>1.2</v>
      </c>
    </row>
    <row r="451" spans="1:3">
      <c r="A451" s="269" t="s">
        <v>485</v>
      </c>
      <c r="B451" s="270">
        <v>889</v>
      </c>
      <c r="C451" s="271">
        <v>1.1</v>
      </c>
    </row>
    <row r="452" spans="1:3">
      <c r="A452" s="269" t="s">
        <v>486</v>
      </c>
      <c r="B452" s="270">
        <v>0</v>
      </c>
      <c r="C452" s="271"/>
    </row>
    <row r="453" spans="1:3">
      <c r="A453" s="269" t="s">
        <v>487</v>
      </c>
      <c r="B453" s="270">
        <v>110</v>
      </c>
      <c r="C453" s="271">
        <v>0.8</v>
      </c>
    </row>
    <row r="454" spans="1:3">
      <c r="A454" s="269" t="s">
        <v>488</v>
      </c>
      <c r="B454" s="270">
        <v>0</v>
      </c>
      <c r="C454" s="271"/>
    </row>
    <row r="455" spans="1:3">
      <c r="A455" s="269" t="s">
        <v>489</v>
      </c>
      <c r="B455" s="270">
        <v>779</v>
      </c>
      <c r="C455" s="271">
        <v>1.2</v>
      </c>
    </row>
    <row r="456" spans="1:3">
      <c r="A456" s="269" t="s">
        <v>490</v>
      </c>
      <c r="B456" s="270">
        <v>0</v>
      </c>
      <c r="C456" s="271"/>
    </row>
    <row r="457" spans="1:3">
      <c r="A457" s="269" t="s">
        <v>491</v>
      </c>
      <c r="B457" s="270">
        <v>0</v>
      </c>
      <c r="C457" s="271"/>
    </row>
    <row r="458" spans="1:3">
      <c r="A458" s="269" t="s">
        <v>492</v>
      </c>
      <c r="B458" s="270">
        <v>75</v>
      </c>
      <c r="C458" s="271">
        <v>1.1</v>
      </c>
    </row>
    <row r="459" spans="1:3">
      <c r="A459" s="269" t="s">
        <v>493</v>
      </c>
      <c r="B459" s="270">
        <v>0</v>
      </c>
      <c r="C459" s="271"/>
    </row>
    <row r="460" spans="1:3">
      <c r="A460" s="269" t="s">
        <v>494</v>
      </c>
      <c r="B460" s="270">
        <v>0</v>
      </c>
      <c r="C460" s="271"/>
    </row>
    <row r="461" spans="1:3">
      <c r="A461" s="269" t="s">
        <v>495</v>
      </c>
      <c r="B461" s="270">
        <v>0</v>
      </c>
      <c r="C461" s="271"/>
    </row>
    <row r="462" spans="1:3">
      <c r="A462" s="269" t="s">
        <v>496</v>
      </c>
      <c r="B462" s="270">
        <v>75</v>
      </c>
      <c r="C462" s="271">
        <v>1.1</v>
      </c>
    </row>
    <row r="463" spans="1:3">
      <c r="A463" s="269" t="s">
        <v>497</v>
      </c>
      <c r="B463" s="270">
        <v>0</v>
      </c>
      <c r="C463" s="271"/>
    </row>
    <row r="464" spans="1:3">
      <c r="A464" s="269" t="s">
        <v>498</v>
      </c>
      <c r="B464" s="270">
        <v>0</v>
      </c>
      <c r="C464" s="271"/>
    </row>
    <row r="465" spans="1:3">
      <c r="A465" s="269" t="s">
        <v>499</v>
      </c>
      <c r="B465" s="270">
        <v>0</v>
      </c>
      <c r="C465" s="271"/>
    </row>
    <row r="466" spans="1:3">
      <c r="A466" s="269" t="s">
        <v>500</v>
      </c>
      <c r="B466" s="270">
        <v>0</v>
      </c>
      <c r="C466" s="271"/>
    </row>
    <row r="467" spans="1:3">
      <c r="A467" s="269" t="s">
        <v>501</v>
      </c>
      <c r="B467" s="270">
        <v>0</v>
      </c>
      <c r="C467" s="271"/>
    </row>
    <row r="468" spans="1:3">
      <c r="A468" s="269" t="s">
        <v>502</v>
      </c>
      <c r="B468" s="270">
        <v>0</v>
      </c>
      <c r="C468" s="271"/>
    </row>
    <row r="469" spans="1:3">
      <c r="A469" s="269" t="s">
        <v>503</v>
      </c>
      <c r="B469" s="270">
        <v>0</v>
      </c>
      <c r="C469" s="271"/>
    </row>
    <row r="470" spans="1:3">
      <c r="A470" s="269" t="s">
        <v>504</v>
      </c>
      <c r="B470" s="270">
        <v>0</v>
      </c>
      <c r="C470" s="271"/>
    </row>
    <row r="471" spans="1:3">
      <c r="A471" s="269" t="s">
        <v>505</v>
      </c>
      <c r="B471" s="270">
        <v>0</v>
      </c>
      <c r="C471" s="271"/>
    </row>
    <row r="472" spans="1:3">
      <c r="A472" s="269" t="s">
        <v>506</v>
      </c>
      <c r="B472" s="270">
        <v>125</v>
      </c>
      <c r="C472" s="271">
        <v>1.1</v>
      </c>
    </row>
    <row r="473" spans="1:3">
      <c r="A473" s="269" t="s">
        <v>507</v>
      </c>
      <c r="B473" s="270">
        <v>125</v>
      </c>
      <c r="C473" s="271">
        <v>1.1</v>
      </c>
    </row>
    <row r="474" spans="1:3">
      <c r="A474" s="269" t="s">
        <v>508</v>
      </c>
      <c r="B474" s="270">
        <v>0</v>
      </c>
      <c r="C474" s="271"/>
    </row>
    <row r="475" spans="1:3">
      <c r="A475" s="269" t="s">
        <v>509</v>
      </c>
      <c r="B475" s="270">
        <v>0</v>
      </c>
      <c r="C475" s="271"/>
    </row>
    <row r="476" spans="1:3">
      <c r="A476" s="269" t="s">
        <v>510</v>
      </c>
      <c r="B476" s="270">
        <v>632</v>
      </c>
      <c r="C476" s="271">
        <v>1.3</v>
      </c>
    </row>
    <row r="477" spans="1:3">
      <c r="A477" s="269" t="s">
        <v>511</v>
      </c>
      <c r="B477" s="270">
        <v>468</v>
      </c>
      <c r="C477" s="271">
        <v>1.3</v>
      </c>
    </row>
    <row r="478" spans="1:3">
      <c r="A478" s="269" t="s">
        <v>512</v>
      </c>
      <c r="B478" s="270">
        <v>164</v>
      </c>
      <c r="C478" s="271">
        <v>1.4</v>
      </c>
    </row>
    <row r="479" spans="1:3">
      <c r="A479" s="269" t="s">
        <v>513</v>
      </c>
      <c r="B479" s="270">
        <v>0</v>
      </c>
      <c r="C479" s="271"/>
    </row>
    <row r="480" spans="1:3">
      <c r="A480" s="269" t="s">
        <v>514</v>
      </c>
      <c r="B480" s="270">
        <v>0</v>
      </c>
      <c r="C480" s="271"/>
    </row>
    <row r="481" spans="1:3">
      <c r="A481" s="269" t="s">
        <v>515</v>
      </c>
      <c r="B481" s="270">
        <v>0</v>
      </c>
      <c r="C481" s="271"/>
    </row>
    <row r="482" spans="1:3">
      <c r="A482" s="269" t="s">
        <v>516</v>
      </c>
      <c r="B482" s="270">
        <v>989</v>
      </c>
      <c r="C482" s="271">
        <v>1.1</v>
      </c>
    </row>
    <row r="483" spans="1:3">
      <c r="A483" s="269" t="s">
        <v>517</v>
      </c>
      <c r="B483" s="270">
        <v>0</v>
      </c>
      <c r="C483" s="271"/>
    </row>
    <row r="484" spans="1:3">
      <c r="A484" s="269" t="s">
        <v>518</v>
      </c>
      <c r="B484" s="270">
        <v>0</v>
      </c>
      <c r="C484" s="271"/>
    </row>
    <row r="485" spans="1:3">
      <c r="A485" s="269" t="s">
        <v>519</v>
      </c>
      <c r="B485" s="270">
        <v>0</v>
      </c>
      <c r="C485" s="271"/>
    </row>
    <row r="486" spans="1:3">
      <c r="A486" s="269" t="s">
        <v>520</v>
      </c>
      <c r="B486" s="270">
        <v>0</v>
      </c>
      <c r="C486" s="271"/>
    </row>
    <row r="487" spans="1:3">
      <c r="A487" s="269" t="s">
        <v>521</v>
      </c>
      <c r="B487" s="270">
        <v>0</v>
      </c>
      <c r="C487" s="271"/>
    </row>
    <row r="488" spans="1:3">
      <c r="A488" s="269" t="s">
        <v>522</v>
      </c>
      <c r="B488" s="270">
        <v>989</v>
      </c>
      <c r="C488" s="271">
        <v>1.1</v>
      </c>
    </row>
    <row r="489" spans="1:3">
      <c r="A489" s="269" t="s">
        <v>523</v>
      </c>
      <c r="B489" s="270">
        <v>137</v>
      </c>
      <c r="C489" s="271">
        <v>0.2</v>
      </c>
    </row>
    <row r="490" spans="1:3">
      <c r="A490" s="269" t="s">
        <v>524</v>
      </c>
      <c r="B490" s="270">
        <v>137</v>
      </c>
      <c r="C490" s="271">
        <v>0.2</v>
      </c>
    </row>
    <row r="491" spans="1:3">
      <c r="A491" s="269" t="s">
        <v>158</v>
      </c>
      <c r="B491" s="270">
        <v>2494</v>
      </c>
      <c r="C491" s="271">
        <v>1.1</v>
      </c>
    </row>
    <row r="492" spans="1:3">
      <c r="A492" s="269" t="s">
        <v>525</v>
      </c>
      <c r="B492" s="270">
        <v>74</v>
      </c>
      <c r="C492" s="271">
        <v>1.4</v>
      </c>
    </row>
    <row r="493" spans="1:3">
      <c r="A493" s="269" t="s">
        <v>201</v>
      </c>
      <c r="B493" s="270">
        <v>74</v>
      </c>
      <c r="C493" s="271">
        <v>1.4</v>
      </c>
    </row>
    <row r="494" spans="1:3">
      <c r="A494" s="269" t="s">
        <v>202</v>
      </c>
      <c r="B494" s="270">
        <v>0</v>
      </c>
      <c r="C494" s="271"/>
    </row>
    <row r="495" spans="1:3">
      <c r="A495" s="269" t="s">
        <v>203</v>
      </c>
      <c r="B495" s="270">
        <v>0</v>
      </c>
      <c r="C495" s="271"/>
    </row>
    <row r="496" spans="1:3">
      <c r="A496" s="269" t="s">
        <v>526</v>
      </c>
      <c r="B496" s="270">
        <v>0</v>
      </c>
      <c r="C496" s="271"/>
    </row>
    <row r="497" spans="1:3">
      <c r="A497" s="269" t="s">
        <v>527</v>
      </c>
      <c r="B497" s="270">
        <v>0</v>
      </c>
      <c r="C497" s="271"/>
    </row>
    <row r="498" spans="1:3">
      <c r="A498" s="269" t="s">
        <v>528</v>
      </c>
      <c r="B498" s="270">
        <v>0</v>
      </c>
      <c r="C498" s="271"/>
    </row>
    <row r="499" spans="1:3">
      <c r="A499" s="269" t="s">
        <v>529</v>
      </c>
      <c r="B499" s="270">
        <v>0</v>
      </c>
      <c r="C499" s="271"/>
    </row>
    <row r="500" spans="1:3">
      <c r="A500" s="269" t="s">
        <v>530</v>
      </c>
      <c r="B500" s="270">
        <v>0</v>
      </c>
      <c r="C500" s="271"/>
    </row>
    <row r="501" spans="1:3">
      <c r="A501" s="269" t="s">
        <v>531</v>
      </c>
      <c r="B501" s="270">
        <v>0</v>
      </c>
      <c r="C501" s="271"/>
    </row>
    <row r="502" spans="1:3">
      <c r="A502" s="269" t="s">
        <v>532</v>
      </c>
      <c r="B502" s="270">
        <v>0</v>
      </c>
      <c r="C502" s="271"/>
    </row>
    <row r="503" spans="1:3">
      <c r="A503" s="269" t="s">
        <v>533</v>
      </c>
      <c r="B503" s="270">
        <v>0</v>
      </c>
      <c r="C503" s="271"/>
    </row>
    <row r="504" spans="1:3">
      <c r="A504" s="269" t="s">
        <v>534</v>
      </c>
      <c r="B504" s="270">
        <v>0</v>
      </c>
      <c r="C504" s="271"/>
    </row>
    <row r="505" spans="1:3">
      <c r="A505" s="269" t="s">
        <v>535</v>
      </c>
      <c r="B505" s="270">
        <v>0</v>
      </c>
      <c r="C505" s="271"/>
    </row>
    <row r="506" spans="1:3">
      <c r="A506" s="269" t="s">
        <v>536</v>
      </c>
      <c r="B506" s="270">
        <v>0</v>
      </c>
      <c r="C506" s="271"/>
    </row>
    <row r="507" spans="1:3">
      <c r="A507" s="269" t="s">
        <v>528</v>
      </c>
      <c r="B507" s="270">
        <v>0</v>
      </c>
      <c r="C507" s="271"/>
    </row>
    <row r="508" spans="1:3">
      <c r="A508" s="269" t="s">
        <v>537</v>
      </c>
      <c r="B508" s="270">
        <v>0</v>
      </c>
      <c r="C508" s="271"/>
    </row>
    <row r="509" spans="1:3">
      <c r="A509" s="269" t="s">
        <v>538</v>
      </c>
      <c r="B509" s="270">
        <v>0</v>
      </c>
      <c r="C509" s="271"/>
    </row>
    <row r="510" spans="1:3">
      <c r="A510" s="269" t="s">
        <v>539</v>
      </c>
      <c r="B510" s="270">
        <v>0</v>
      </c>
      <c r="C510" s="271"/>
    </row>
    <row r="511" spans="1:3">
      <c r="A511" s="269" t="s">
        <v>540</v>
      </c>
      <c r="B511" s="270">
        <v>0</v>
      </c>
      <c r="C511" s="271"/>
    </row>
    <row r="512" spans="1:3">
      <c r="A512" s="269" t="s">
        <v>541</v>
      </c>
      <c r="B512" s="270">
        <v>285</v>
      </c>
      <c r="C512" s="271">
        <v>1.6</v>
      </c>
    </row>
    <row r="513" spans="1:3">
      <c r="A513" s="269" t="s">
        <v>528</v>
      </c>
      <c r="B513" s="270">
        <v>0</v>
      </c>
      <c r="C513" s="271"/>
    </row>
    <row r="514" spans="1:3">
      <c r="A514" s="269" t="s">
        <v>542</v>
      </c>
      <c r="B514" s="270">
        <v>80</v>
      </c>
      <c r="C514" s="271">
        <v>1.1</v>
      </c>
    </row>
    <row r="515" spans="1:3">
      <c r="A515" s="269" t="s">
        <v>543</v>
      </c>
      <c r="B515" s="270">
        <v>31</v>
      </c>
      <c r="C515" s="271"/>
    </row>
    <row r="516" spans="1:3">
      <c r="A516" s="269" t="s">
        <v>544</v>
      </c>
      <c r="B516" s="270">
        <v>150</v>
      </c>
      <c r="C516" s="271">
        <v>1.4</v>
      </c>
    </row>
    <row r="517" spans="1:3">
      <c r="A517" s="269" t="s">
        <v>545</v>
      </c>
      <c r="B517" s="270">
        <v>24</v>
      </c>
      <c r="C517" s="271"/>
    </row>
    <row r="518" spans="1:3">
      <c r="A518" s="269" t="s">
        <v>546</v>
      </c>
      <c r="B518" s="270">
        <v>0</v>
      </c>
      <c r="C518" s="271"/>
    </row>
    <row r="519" spans="1:3">
      <c r="A519" s="269" t="s">
        <v>528</v>
      </c>
      <c r="B519" s="270">
        <v>0</v>
      </c>
      <c r="C519" s="271"/>
    </row>
    <row r="520" spans="1:3">
      <c r="A520" s="269" t="s">
        <v>547</v>
      </c>
      <c r="B520" s="270">
        <v>0</v>
      </c>
      <c r="C520" s="271"/>
    </row>
    <row r="521" spans="1:3">
      <c r="A521" s="269" t="s">
        <v>548</v>
      </c>
      <c r="B521" s="270">
        <v>0</v>
      </c>
      <c r="C521" s="271"/>
    </row>
    <row r="522" spans="1:3">
      <c r="A522" s="269" t="s">
        <v>549</v>
      </c>
      <c r="B522" s="270">
        <v>0</v>
      </c>
      <c r="C522" s="271"/>
    </row>
    <row r="523" spans="1:3">
      <c r="A523" s="269" t="s">
        <v>550</v>
      </c>
      <c r="B523" s="270">
        <v>0</v>
      </c>
      <c r="C523" s="271"/>
    </row>
    <row r="524" spans="1:3">
      <c r="A524" s="269" t="s">
        <v>551</v>
      </c>
      <c r="B524" s="270">
        <v>0</v>
      </c>
      <c r="C524" s="271"/>
    </row>
    <row r="525" spans="1:3">
      <c r="A525" s="269" t="s">
        <v>552</v>
      </c>
      <c r="B525" s="270">
        <v>0</v>
      </c>
      <c r="C525" s="271"/>
    </row>
    <row r="526" spans="1:3">
      <c r="A526" s="269" t="s">
        <v>553</v>
      </c>
      <c r="B526" s="270">
        <v>0</v>
      </c>
      <c r="C526" s="271"/>
    </row>
    <row r="527" spans="1:3">
      <c r="A527" s="269" t="s">
        <v>554</v>
      </c>
      <c r="B527" s="270">
        <v>0</v>
      </c>
      <c r="C527" s="271"/>
    </row>
    <row r="528" spans="1:3">
      <c r="A528" s="269" t="s">
        <v>555</v>
      </c>
      <c r="B528" s="270">
        <v>100</v>
      </c>
      <c r="C528" s="271">
        <v>1.4</v>
      </c>
    </row>
    <row r="529" spans="1:3">
      <c r="A529" s="269" t="s">
        <v>528</v>
      </c>
      <c r="B529" s="270">
        <v>80</v>
      </c>
      <c r="C529" s="271">
        <v>1.2</v>
      </c>
    </row>
    <row r="530" spans="1:3">
      <c r="A530" s="269" t="s">
        <v>556</v>
      </c>
      <c r="B530" s="270">
        <v>0</v>
      </c>
      <c r="C530" s="271"/>
    </row>
    <row r="531" spans="1:3">
      <c r="A531" s="269" t="s">
        <v>557</v>
      </c>
      <c r="B531" s="270">
        <v>0</v>
      </c>
      <c r="C531" s="271"/>
    </row>
    <row r="532" spans="1:3">
      <c r="A532" s="269" t="s">
        <v>558</v>
      </c>
      <c r="B532" s="270">
        <v>0</v>
      </c>
      <c r="C532" s="271"/>
    </row>
    <row r="533" spans="1:3">
      <c r="A533" s="269" t="s">
        <v>559</v>
      </c>
      <c r="B533" s="270">
        <v>0</v>
      </c>
      <c r="C533" s="271"/>
    </row>
    <row r="534" spans="1:3">
      <c r="A534" s="269" t="s">
        <v>560</v>
      </c>
      <c r="B534" s="270">
        <v>20</v>
      </c>
      <c r="C534" s="271">
        <v>2.9</v>
      </c>
    </row>
    <row r="535" spans="1:3">
      <c r="A535" s="269" t="s">
        <v>561</v>
      </c>
      <c r="B535" s="270">
        <v>0</v>
      </c>
      <c r="C535" s="271"/>
    </row>
    <row r="536" spans="1:3">
      <c r="A536" s="269" t="s">
        <v>562</v>
      </c>
      <c r="B536" s="270">
        <v>0</v>
      </c>
      <c r="C536" s="271"/>
    </row>
    <row r="537" spans="1:3">
      <c r="A537" s="269" t="s">
        <v>563</v>
      </c>
      <c r="B537" s="270">
        <v>0</v>
      </c>
      <c r="C537" s="271"/>
    </row>
    <row r="538" spans="1:3">
      <c r="A538" s="269" t="s">
        <v>564</v>
      </c>
      <c r="B538" s="270">
        <v>0</v>
      </c>
      <c r="C538" s="271"/>
    </row>
    <row r="539" spans="1:3">
      <c r="A539" s="269" t="s">
        <v>565</v>
      </c>
      <c r="B539" s="270">
        <v>0</v>
      </c>
      <c r="C539" s="271"/>
    </row>
    <row r="540" spans="1:3">
      <c r="A540" s="269" t="s">
        <v>566</v>
      </c>
      <c r="B540" s="270">
        <v>0</v>
      </c>
      <c r="C540" s="271"/>
    </row>
    <row r="541" spans="1:3">
      <c r="A541" s="269" t="s">
        <v>567</v>
      </c>
      <c r="B541" s="270">
        <v>0</v>
      </c>
      <c r="C541" s="271"/>
    </row>
    <row r="542" spans="1:3">
      <c r="A542" s="269" t="s">
        <v>568</v>
      </c>
      <c r="B542" s="270">
        <v>2035</v>
      </c>
      <c r="C542" s="271">
        <v>1</v>
      </c>
    </row>
    <row r="543" spans="1:3">
      <c r="A543" s="269" t="s">
        <v>569</v>
      </c>
      <c r="B543" s="270">
        <v>0</v>
      </c>
      <c r="C543" s="271"/>
    </row>
    <row r="544" spans="1:3">
      <c r="A544" s="269" t="s">
        <v>570</v>
      </c>
      <c r="B544" s="270">
        <v>0</v>
      </c>
      <c r="C544" s="271"/>
    </row>
    <row r="545" spans="1:3">
      <c r="A545" s="269" t="s">
        <v>571</v>
      </c>
      <c r="B545" s="270">
        <v>0</v>
      </c>
      <c r="C545" s="271"/>
    </row>
    <row r="546" spans="1:3">
      <c r="A546" s="269" t="s">
        <v>572</v>
      </c>
      <c r="B546" s="270">
        <v>2035</v>
      </c>
      <c r="C546" s="271">
        <v>1</v>
      </c>
    </row>
    <row r="547" spans="1:3">
      <c r="A547" s="269" t="s">
        <v>159</v>
      </c>
      <c r="B547" s="270">
        <v>4022</v>
      </c>
      <c r="C547" s="271">
        <v>1.3</v>
      </c>
    </row>
    <row r="548" spans="1:3">
      <c r="A548" s="269" t="s">
        <v>573</v>
      </c>
      <c r="B548" s="270">
        <v>624</v>
      </c>
      <c r="C548" s="271">
        <v>0.4</v>
      </c>
    </row>
    <row r="549" spans="1:3">
      <c r="A549" s="269" t="s">
        <v>201</v>
      </c>
      <c r="B549" s="270">
        <v>424</v>
      </c>
      <c r="C549" s="271">
        <v>1.2</v>
      </c>
    </row>
    <row r="550" spans="1:3">
      <c r="A550" s="269" t="s">
        <v>202</v>
      </c>
      <c r="B550" s="270">
        <v>0</v>
      </c>
      <c r="C550" s="271"/>
    </row>
    <row r="551" spans="1:3">
      <c r="A551" s="269" t="s">
        <v>203</v>
      </c>
      <c r="B551" s="270">
        <v>0</v>
      </c>
      <c r="C551" s="271"/>
    </row>
    <row r="552" spans="1:3">
      <c r="A552" s="269" t="s">
        <v>574</v>
      </c>
      <c r="B552" s="270">
        <v>41</v>
      </c>
      <c r="C552" s="271">
        <v>1.2</v>
      </c>
    </row>
    <row r="553" spans="1:3">
      <c r="A553" s="269" t="s">
        <v>575</v>
      </c>
      <c r="B553" s="270">
        <v>0</v>
      </c>
      <c r="C553" s="271"/>
    </row>
    <row r="554" spans="1:3">
      <c r="A554" s="269" t="s">
        <v>576</v>
      </c>
      <c r="B554" s="270">
        <v>0</v>
      </c>
      <c r="C554" s="271"/>
    </row>
    <row r="555" spans="1:3">
      <c r="A555" s="269" t="s">
        <v>577</v>
      </c>
      <c r="B555" s="270">
        <v>0</v>
      </c>
      <c r="C555" s="271"/>
    </row>
    <row r="556" spans="1:3">
      <c r="A556" s="269" t="s">
        <v>578</v>
      </c>
      <c r="B556" s="270">
        <v>0</v>
      </c>
      <c r="C556" s="271"/>
    </row>
    <row r="557" spans="1:3">
      <c r="A557" s="269" t="s">
        <v>579</v>
      </c>
      <c r="B557" s="270">
        <v>50</v>
      </c>
      <c r="C557" s="271">
        <v>1</v>
      </c>
    </row>
    <row r="558" spans="1:3">
      <c r="A558" s="269" t="s">
        <v>580</v>
      </c>
      <c r="B558" s="270">
        <v>0</v>
      </c>
      <c r="C558" s="271"/>
    </row>
    <row r="559" spans="1:3">
      <c r="A559" s="269" t="s">
        <v>581</v>
      </c>
      <c r="B559" s="270">
        <v>4</v>
      </c>
      <c r="C559" s="271"/>
    </row>
    <row r="560" spans="1:3">
      <c r="A560" s="269" t="s">
        <v>582</v>
      </c>
      <c r="B560" s="270">
        <v>0</v>
      </c>
      <c r="C560" s="271"/>
    </row>
    <row r="561" spans="1:3">
      <c r="A561" s="269" t="s">
        <v>583</v>
      </c>
      <c r="B561" s="270">
        <v>105</v>
      </c>
      <c r="C561" s="271">
        <v>0.1</v>
      </c>
    </row>
    <row r="562" spans="1:3">
      <c r="A562" s="269" t="s">
        <v>584</v>
      </c>
      <c r="B562" s="270">
        <v>188</v>
      </c>
      <c r="C562" s="271">
        <v>2.1</v>
      </c>
    </row>
    <row r="563" spans="1:3">
      <c r="A563" s="269" t="s">
        <v>201</v>
      </c>
      <c r="B563" s="270">
        <v>53</v>
      </c>
      <c r="C563" s="271">
        <v>1.2</v>
      </c>
    </row>
    <row r="564" spans="1:3">
      <c r="A564" s="269" t="s">
        <v>202</v>
      </c>
      <c r="B564" s="270">
        <v>0</v>
      </c>
      <c r="C564" s="271"/>
    </row>
    <row r="565" spans="1:3">
      <c r="A565" s="269" t="s">
        <v>203</v>
      </c>
      <c r="B565" s="270">
        <v>0</v>
      </c>
      <c r="C565" s="271"/>
    </row>
    <row r="566" spans="1:3">
      <c r="A566" s="269" t="s">
        <v>585</v>
      </c>
      <c r="B566" s="270">
        <v>120</v>
      </c>
      <c r="C566" s="271">
        <v>6</v>
      </c>
    </row>
    <row r="567" spans="1:3">
      <c r="A567" s="269" t="s">
        <v>586</v>
      </c>
      <c r="B567" s="270">
        <v>15</v>
      </c>
      <c r="C567" s="271">
        <v>0.6</v>
      </c>
    </row>
    <row r="568" spans="1:3">
      <c r="A568" s="269" t="s">
        <v>587</v>
      </c>
      <c r="B568" s="270">
        <v>0</v>
      </c>
      <c r="C568" s="271"/>
    </row>
    <row r="569" spans="1:3">
      <c r="A569" s="269" t="s">
        <v>588</v>
      </c>
      <c r="B569" s="270">
        <v>0</v>
      </c>
      <c r="C569" s="271"/>
    </row>
    <row r="570" spans="1:3">
      <c r="A570" s="269" t="s">
        <v>589</v>
      </c>
      <c r="B570" s="270">
        <v>516</v>
      </c>
      <c r="C570" s="271">
        <v>14.3</v>
      </c>
    </row>
    <row r="571" spans="1:3">
      <c r="A571" s="269" t="s">
        <v>201</v>
      </c>
      <c r="B571" s="270">
        <v>56</v>
      </c>
      <c r="C571" s="271">
        <v>1.6</v>
      </c>
    </row>
    <row r="572" spans="1:3">
      <c r="A572" s="269" t="s">
        <v>202</v>
      </c>
      <c r="B572" s="270">
        <v>0</v>
      </c>
      <c r="C572" s="271"/>
    </row>
    <row r="573" spans="1:3">
      <c r="A573" s="269" t="s">
        <v>203</v>
      </c>
      <c r="B573" s="270">
        <v>0</v>
      </c>
      <c r="C573" s="271"/>
    </row>
    <row r="574" spans="1:3">
      <c r="A574" s="269" t="s">
        <v>590</v>
      </c>
      <c r="B574" s="270">
        <v>0</v>
      </c>
      <c r="C574" s="271"/>
    </row>
    <row r="575" spans="1:3">
      <c r="A575" s="269" t="s">
        <v>591</v>
      </c>
      <c r="B575" s="270">
        <v>0</v>
      </c>
      <c r="C575" s="271"/>
    </row>
    <row r="576" spans="1:3">
      <c r="A576" s="269" t="s">
        <v>592</v>
      </c>
      <c r="B576" s="270">
        <v>0</v>
      </c>
      <c r="C576" s="271"/>
    </row>
    <row r="577" spans="1:3">
      <c r="A577" s="269" t="s">
        <v>593</v>
      </c>
      <c r="B577" s="270">
        <v>0</v>
      </c>
      <c r="C577" s="271"/>
    </row>
    <row r="578" spans="1:3">
      <c r="A578" s="269" t="s">
        <v>594</v>
      </c>
      <c r="B578" s="270">
        <v>0</v>
      </c>
      <c r="C578" s="271"/>
    </row>
    <row r="579" spans="1:3">
      <c r="A579" s="269" t="s">
        <v>595</v>
      </c>
      <c r="B579" s="270">
        <v>0</v>
      </c>
      <c r="C579" s="271"/>
    </row>
    <row r="580" spans="1:3">
      <c r="A580" s="269" t="s">
        <v>596</v>
      </c>
      <c r="B580" s="270">
        <v>460</v>
      </c>
      <c r="C580" s="271"/>
    </row>
    <row r="581" spans="1:3">
      <c r="A581" s="269" t="s">
        <v>597</v>
      </c>
      <c r="B581" s="270">
        <v>232</v>
      </c>
      <c r="C581" s="271">
        <v>0.9</v>
      </c>
    </row>
    <row r="582" spans="1:3">
      <c r="A582" s="269" t="s">
        <v>201</v>
      </c>
      <c r="B582" s="270">
        <v>117</v>
      </c>
      <c r="C582" s="271">
        <v>1.1</v>
      </c>
    </row>
    <row r="583" spans="1:3">
      <c r="A583" s="269" t="s">
        <v>202</v>
      </c>
      <c r="B583" s="270">
        <v>0</v>
      </c>
      <c r="C583" s="271"/>
    </row>
    <row r="584" spans="1:3">
      <c r="A584" s="269" t="s">
        <v>203</v>
      </c>
      <c r="B584" s="270">
        <v>0</v>
      </c>
      <c r="C584" s="271"/>
    </row>
    <row r="585" spans="1:3">
      <c r="A585" s="269" t="s">
        <v>598</v>
      </c>
      <c r="B585" s="270">
        <v>0</v>
      </c>
      <c r="C585" s="271"/>
    </row>
    <row r="586" spans="1:3">
      <c r="A586" s="269" t="s">
        <v>599</v>
      </c>
      <c r="B586" s="270">
        <v>0</v>
      </c>
      <c r="C586" s="271"/>
    </row>
    <row r="587" spans="1:3">
      <c r="A587" s="269" t="s">
        <v>600</v>
      </c>
      <c r="B587" s="270">
        <v>11</v>
      </c>
      <c r="C587" s="271">
        <v>0.9</v>
      </c>
    </row>
    <row r="588" spans="1:3">
      <c r="A588" s="269" t="s">
        <v>601</v>
      </c>
      <c r="B588" s="270">
        <v>0</v>
      </c>
      <c r="C588" s="271"/>
    </row>
    <row r="589" spans="1:3">
      <c r="A589" s="269" t="s">
        <v>602</v>
      </c>
      <c r="B589" s="270">
        <v>0</v>
      </c>
      <c r="C589" s="271"/>
    </row>
    <row r="590" spans="1:3">
      <c r="A590" s="269" t="s">
        <v>603</v>
      </c>
      <c r="B590" s="270">
        <v>0</v>
      </c>
      <c r="C590" s="271"/>
    </row>
    <row r="591" spans="1:3">
      <c r="A591" s="269" t="s">
        <v>604</v>
      </c>
      <c r="B591" s="270">
        <v>104</v>
      </c>
      <c r="C591" s="271">
        <v>0.8</v>
      </c>
    </row>
    <row r="592" spans="1:3">
      <c r="A592" s="269" t="s">
        <v>605</v>
      </c>
      <c r="B592" s="270">
        <v>2462</v>
      </c>
      <c r="C592" s="271">
        <v>2</v>
      </c>
    </row>
    <row r="593" spans="1:3">
      <c r="A593" s="269" t="s">
        <v>606</v>
      </c>
      <c r="B593" s="270">
        <v>19</v>
      </c>
      <c r="C593" s="271"/>
    </row>
    <row r="594" spans="1:3">
      <c r="A594" s="269" t="s">
        <v>607</v>
      </c>
      <c r="B594" s="270">
        <v>0</v>
      </c>
      <c r="C594" s="271">
        <v>0</v>
      </c>
    </row>
    <row r="595" spans="1:3">
      <c r="A595" s="269" t="s">
        <v>608</v>
      </c>
      <c r="B595" s="270">
        <v>2443</v>
      </c>
      <c r="C595" s="271">
        <v>2.4</v>
      </c>
    </row>
    <row r="596" spans="1:3">
      <c r="A596" s="269" t="s">
        <v>160</v>
      </c>
      <c r="B596" s="270">
        <v>9323</v>
      </c>
      <c r="C596" s="271">
        <v>0.8</v>
      </c>
    </row>
    <row r="597" spans="1:3">
      <c r="A597" s="269" t="s">
        <v>609</v>
      </c>
      <c r="B597" s="270">
        <v>784</v>
      </c>
      <c r="C597" s="271">
        <v>1.2</v>
      </c>
    </row>
    <row r="598" spans="1:3">
      <c r="A598" s="269" t="s">
        <v>201</v>
      </c>
      <c r="B598" s="270">
        <v>359</v>
      </c>
      <c r="C598" s="271">
        <v>1</v>
      </c>
    </row>
    <row r="599" spans="1:3">
      <c r="A599" s="269" t="s">
        <v>202</v>
      </c>
      <c r="B599" s="270">
        <v>0</v>
      </c>
      <c r="C599" s="271"/>
    </row>
    <row r="600" spans="1:3">
      <c r="A600" s="269" t="s">
        <v>203</v>
      </c>
      <c r="B600" s="270">
        <v>132</v>
      </c>
      <c r="C600" s="271">
        <v>1.4</v>
      </c>
    </row>
    <row r="601" spans="1:3">
      <c r="A601" s="269" t="s">
        <v>610</v>
      </c>
      <c r="B601" s="270">
        <v>0</v>
      </c>
      <c r="C601" s="271"/>
    </row>
    <row r="602" spans="1:3">
      <c r="A602" s="269" t="s">
        <v>611</v>
      </c>
      <c r="B602" s="270">
        <v>28</v>
      </c>
      <c r="C602" s="271">
        <v>1.2</v>
      </c>
    </row>
    <row r="603" spans="1:3">
      <c r="A603" s="269" t="s">
        <v>612</v>
      </c>
      <c r="B603" s="270">
        <v>0</v>
      </c>
      <c r="C603" s="271"/>
    </row>
    <row r="604" spans="1:3">
      <c r="A604" s="269" t="s">
        <v>613</v>
      </c>
      <c r="B604" s="270">
        <v>7</v>
      </c>
      <c r="C604" s="271">
        <v>1</v>
      </c>
    </row>
    <row r="605" spans="1:3">
      <c r="A605" s="269" t="s">
        <v>244</v>
      </c>
      <c r="B605" s="270">
        <v>0</v>
      </c>
      <c r="C605" s="271"/>
    </row>
    <row r="606" spans="1:3">
      <c r="A606" s="269" t="s">
        <v>614</v>
      </c>
      <c r="B606" s="270">
        <v>258</v>
      </c>
      <c r="C606" s="271">
        <v>1.3</v>
      </c>
    </row>
    <row r="607" spans="1:3">
      <c r="A607" s="269" t="s">
        <v>615</v>
      </c>
      <c r="B607" s="270">
        <v>0</v>
      </c>
      <c r="C607" s="271"/>
    </row>
    <row r="608" spans="1:3">
      <c r="A608" s="269" t="s">
        <v>616</v>
      </c>
      <c r="B608" s="270">
        <v>0</v>
      </c>
      <c r="C608" s="271"/>
    </row>
    <row r="609" spans="1:3">
      <c r="A609" s="269" t="s">
        <v>617</v>
      </c>
      <c r="B609" s="270">
        <v>0</v>
      </c>
      <c r="C609" s="271"/>
    </row>
    <row r="610" spans="1:3">
      <c r="A610" s="269" t="s">
        <v>618</v>
      </c>
      <c r="B610" s="270">
        <v>0</v>
      </c>
      <c r="C610" s="271"/>
    </row>
    <row r="611" spans="1:3">
      <c r="A611" s="269" t="s">
        <v>619</v>
      </c>
      <c r="B611" s="270">
        <v>783</v>
      </c>
      <c r="C611" s="271">
        <v>1.6</v>
      </c>
    </row>
    <row r="612" spans="1:3">
      <c r="A612" s="269" t="s">
        <v>201</v>
      </c>
      <c r="B612" s="270">
        <v>247</v>
      </c>
      <c r="C612" s="271">
        <v>1.3</v>
      </c>
    </row>
    <row r="613" spans="1:3">
      <c r="A613" s="269" t="s">
        <v>202</v>
      </c>
      <c r="B613" s="270">
        <v>0</v>
      </c>
      <c r="C613" s="271"/>
    </row>
    <row r="614" spans="1:3">
      <c r="A614" s="269" t="s">
        <v>203</v>
      </c>
      <c r="B614" s="270">
        <v>0</v>
      </c>
      <c r="C614" s="271"/>
    </row>
    <row r="615" spans="1:3">
      <c r="A615" s="269" t="s">
        <v>620</v>
      </c>
      <c r="B615" s="270">
        <v>23</v>
      </c>
      <c r="C615" s="271">
        <v>2.1</v>
      </c>
    </row>
    <row r="616" spans="1:3">
      <c r="A616" s="269" t="s">
        <v>621</v>
      </c>
      <c r="B616" s="270">
        <v>176</v>
      </c>
      <c r="C616" s="271">
        <v>1.7</v>
      </c>
    </row>
    <row r="617" spans="1:3">
      <c r="A617" s="269" t="s">
        <v>622</v>
      </c>
      <c r="B617" s="270">
        <v>0</v>
      </c>
      <c r="C617" s="271"/>
    </row>
    <row r="618" spans="1:3">
      <c r="A618" s="269" t="s">
        <v>623</v>
      </c>
      <c r="B618" s="270">
        <v>90</v>
      </c>
      <c r="C618" s="271">
        <v>0.8</v>
      </c>
    </row>
    <row r="619" spans="1:3">
      <c r="A619" s="269" t="s">
        <v>624</v>
      </c>
      <c r="B619" s="270">
        <v>202</v>
      </c>
      <c r="C619" s="271">
        <v>4.4</v>
      </c>
    </row>
    <row r="620" spans="1:3">
      <c r="A620" s="269" t="s">
        <v>625</v>
      </c>
      <c r="B620" s="270">
        <v>0</v>
      </c>
      <c r="C620" s="271"/>
    </row>
    <row r="621" spans="1:3">
      <c r="A621" s="269" t="s">
        <v>626</v>
      </c>
      <c r="B621" s="270">
        <v>45</v>
      </c>
      <c r="C621" s="271">
        <v>1.3</v>
      </c>
    </row>
    <row r="622" spans="1:3">
      <c r="A622" s="269" t="s">
        <v>627</v>
      </c>
      <c r="B622" s="270">
        <v>0</v>
      </c>
      <c r="C622" s="272"/>
    </row>
    <row r="623" spans="1:3">
      <c r="A623" s="269" t="s">
        <v>628</v>
      </c>
      <c r="B623" s="270">
        <v>0</v>
      </c>
      <c r="C623" s="272"/>
    </row>
    <row r="624" spans="1:3">
      <c r="A624" s="269" t="s">
        <v>629</v>
      </c>
      <c r="B624" s="270">
        <v>617</v>
      </c>
      <c r="C624" s="272">
        <v>0.2</v>
      </c>
    </row>
    <row r="625" spans="1:3">
      <c r="A625" s="269" t="s">
        <v>630</v>
      </c>
      <c r="B625" s="270">
        <v>306</v>
      </c>
      <c r="C625" s="272">
        <v>0.2</v>
      </c>
    </row>
    <row r="626" spans="1:3">
      <c r="A626" s="269" t="s">
        <v>631</v>
      </c>
      <c r="B626" s="270">
        <v>309</v>
      </c>
      <c r="C626" s="272">
        <v>0.2</v>
      </c>
    </row>
    <row r="627" spans="1:3">
      <c r="A627" s="269" t="s">
        <v>632</v>
      </c>
      <c r="B627" s="270">
        <v>0</v>
      </c>
      <c r="C627" s="272"/>
    </row>
    <row r="628" spans="1:3">
      <c r="A628" s="269" t="s">
        <v>633</v>
      </c>
      <c r="B628" s="270">
        <v>0</v>
      </c>
      <c r="C628" s="272"/>
    </row>
    <row r="629" spans="1:3">
      <c r="A629" s="269" t="s">
        <v>634</v>
      </c>
      <c r="B629" s="270">
        <v>0</v>
      </c>
      <c r="C629" s="272"/>
    </row>
    <row r="630" spans="1:3">
      <c r="A630" s="269" t="s">
        <v>635</v>
      </c>
      <c r="B630" s="270">
        <v>0</v>
      </c>
      <c r="C630" s="272"/>
    </row>
    <row r="631" spans="1:3">
      <c r="A631" s="269" t="s">
        <v>636</v>
      </c>
      <c r="B631" s="270">
        <v>0</v>
      </c>
      <c r="C631" s="272"/>
    </row>
    <row r="632" spans="1:3">
      <c r="A632" s="269" t="s">
        <v>637</v>
      </c>
      <c r="B632" s="270">
        <v>2</v>
      </c>
      <c r="C632" s="272">
        <v>1</v>
      </c>
    </row>
    <row r="633" spans="1:3">
      <c r="A633" s="269" t="s">
        <v>638</v>
      </c>
      <c r="B633" s="270">
        <v>61</v>
      </c>
      <c r="C633" s="272">
        <v>0.8</v>
      </c>
    </row>
    <row r="634" spans="1:3">
      <c r="A634" s="269" t="s">
        <v>639</v>
      </c>
      <c r="B634" s="270">
        <v>61</v>
      </c>
      <c r="C634" s="272">
        <v>0.8</v>
      </c>
    </row>
    <row r="635" spans="1:3">
      <c r="A635" s="269" t="s">
        <v>640</v>
      </c>
      <c r="B635" s="270">
        <v>0</v>
      </c>
      <c r="C635" s="272"/>
    </row>
    <row r="636" spans="1:3">
      <c r="A636" s="269" t="s">
        <v>641</v>
      </c>
      <c r="B636" s="270">
        <v>0</v>
      </c>
      <c r="C636" s="271"/>
    </row>
    <row r="637" spans="1:3">
      <c r="A637" s="269" t="s">
        <v>642</v>
      </c>
      <c r="B637" s="270">
        <v>534</v>
      </c>
      <c r="C637" s="271">
        <v>3</v>
      </c>
    </row>
    <row r="638" spans="1:3">
      <c r="A638" s="269" t="s">
        <v>643</v>
      </c>
      <c r="B638" s="270">
        <v>0</v>
      </c>
      <c r="C638" s="271"/>
    </row>
    <row r="639" spans="1:3">
      <c r="A639" s="269" t="s">
        <v>644</v>
      </c>
      <c r="B639" s="270">
        <v>0</v>
      </c>
      <c r="C639" s="271"/>
    </row>
    <row r="640" spans="1:3">
      <c r="A640" s="269" t="s">
        <v>645</v>
      </c>
      <c r="B640" s="270">
        <v>0</v>
      </c>
      <c r="C640" s="271">
        <v>0</v>
      </c>
    </row>
    <row r="641" spans="1:3">
      <c r="A641" s="269" t="s">
        <v>646</v>
      </c>
      <c r="B641" s="270">
        <v>0</v>
      </c>
      <c r="C641" s="271"/>
    </row>
    <row r="642" spans="1:3">
      <c r="A642" s="269" t="s">
        <v>647</v>
      </c>
      <c r="B642" s="270">
        <v>0</v>
      </c>
      <c r="C642" s="271"/>
    </row>
    <row r="643" spans="1:3">
      <c r="A643" s="269" t="s">
        <v>648</v>
      </c>
      <c r="B643" s="270">
        <v>0</v>
      </c>
      <c r="C643" s="271"/>
    </row>
    <row r="644" spans="1:3">
      <c r="A644" s="269" t="s">
        <v>649</v>
      </c>
      <c r="B644" s="270">
        <v>0</v>
      </c>
      <c r="C644" s="271"/>
    </row>
    <row r="645" spans="1:3">
      <c r="A645" s="269" t="s">
        <v>650</v>
      </c>
      <c r="B645" s="270">
        <v>0</v>
      </c>
      <c r="C645" s="271"/>
    </row>
    <row r="646" spans="1:3">
      <c r="A646" s="269" t="s">
        <v>651</v>
      </c>
      <c r="B646" s="270">
        <v>534</v>
      </c>
      <c r="C646" s="271">
        <v>5.2</v>
      </c>
    </row>
    <row r="647" spans="1:3">
      <c r="A647" s="269" t="s">
        <v>652</v>
      </c>
      <c r="B647" s="270">
        <v>531</v>
      </c>
      <c r="C647" s="271">
        <v>0.9</v>
      </c>
    </row>
    <row r="648" spans="1:3">
      <c r="A648" s="269" t="s">
        <v>653</v>
      </c>
      <c r="B648" s="270">
        <v>0</v>
      </c>
      <c r="C648" s="271"/>
    </row>
    <row r="649" spans="1:3">
      <c r="A649" s="269" t="s">
        <v>654</v>
      </c>
      <c r="B649" s="270">
        <v>11</v>
      </c>
      <c r="C649" s="271"/>
    </row>
    <row r="650" spans="1:3">
      <c r="A650" s="269" t="s">
        <v>655</v>
      </c>
      <c r="B650" s="270">
        <v>0</v>
      </c>
      <c r="C650" s="271"/>
    </row>
    <row r="651" spans="1:3">
      <c r="A651" s="269" t="s">
        <v>656</v>
      </c>
      <c r="B651" s="270">
        <v>0</v>
      </c>
      <c r="C651" s="271"/>
    </row>
    <row r="652" spans="1:3">
      <c r="A652" s="269" t="s">
        <v>657</v>
      </c>
      <c r="B652" s="270">
        <v>151</v>
      </c>
      <c r="C652" s="271">
        <v>1</v>
      </c>
    </row>
    <row r="653" spans="1:3">
      <c r="A653" s="269" t="s">
        <v>658</v>
      </c>
      <c r="B653" s="270">
        <v>0</v>
      </c>
      <c r="C653" s="271"/>
    </row>
    <row r="654" spans="1:3">
      <c r="A654" s="269" t="s">
        <v>659</v>
      </c>
      <c r="B654" s="270">
        <v>369</v>
      </c>
      <c r="C654" s="271">
        <v>0.8</v>
      </c>
    </row>
    <row r="655" spans="1:3">
      <c r="A655" s="269" t="s">
        <v>660</v>
      </c>
      <c r="B655" s="270">
        <v>147</v>
      </c>
      <c r="C655" s="271">
        <v>1.2</v>
      </c>
    </row>
    <row r="656" spans="1:3">
      <c r="A656" s="269" t="s">
        <v>661</v>
      </c>
      <c r="B656" s="270">
        <v>147</v>
      </c>
      <c r="C656" s="271">
        <v>1.2</v>
      </c>
    </row>
    <row r="657" spans="1:3">
      <c r="A657" s="269" t="s">
        <v>662</v>
      </c>
      <c r="B657" s="270">
        <v>0</v>
      </c>
      <c r="C657" s="271"/>
    </row>
    <row r="658" spans="1:3">
      <c r="A658" s="269" t="s">
        <v>663</v>
      </c>
      <c r="B658" s="270">
        <v>0</v>
      </c>
      <c r="C658" s="271"/>
    </row>
    <row r="659" spans="1:3">
      <c r="A659" s="269" t="s">
        <v>664</v>
      </c>
      <c r="B659" s="270">
        <v>0</v>
      </c>
      <c r="C659" s="271"/>
    </row>
    <row r="660" spans="1:3">
      <c r="A660" s="269" t="s">
        <v>665</v>
      </c>
      <c r="B660" s="270">
        <v>0</v>
      </c>
      <c r="C660" s="271"/>
    </row>
    <row r="661" spans="1:3">
      <c r="A661" s="269" t="s">
        <v>666</v>
      </c>
      <c r="B661" s="270">
        <v>387</v>
      </c>
      <c r="C661" s="271">
        <v>1.2</v>
      </c>
    </row>
    <row r="662" spans="1:3">
      <c r="A662" s="269" t="s">
        <v>667</v>
      </c>
      <c r="B662" s="270">
        <v>61</v>
      </c>
      <c r="C662" s="271">
        <v>1.3</v>
      </c>
    </row>
    <row r="663" spans="1:3">
      <c r="A663" s="269" t="s">
        <v>668</v>
      </c>
      <c r="B663" s="270">
        <v>0</v>
      </c>
      <c r="C663" s="271"/>
    </row>
    <row r="664" spans="1:3">
      <c r="A664" s="269" t="s">
        <v>669</v>
      </c>
      <c r="B664" s="270">
        <v>0</v>
      </c>
      <c r="C664" s="271"/>
    </row>
    <row r="665" spans="1:3">
      <c r="A665" s="269" t="s">
        <v>670</v>
      </c>
      <c r="B665" s="270">
        <v>251</v>
      </c>
      <c r="C665" s="271">
        <v>1.1</v>
      </c>
    </row>
    <row r="666" spans="1:3">
      <c r="A666" s="269" t="s">
        <v>671</v>
      </c>
      <c r="B666" s="270">
        <v>55</v>
      </c>
      <c r="C666" s="271">
        <v>1.1</v>
      </c>
    </row>
    <row r="667" spans="1:3">
      <c r="A667" s="269" t="s">
        <v>672</v>
      </c>
      <c r="B667" s="270">
        <v>20</v>
      </c>
      <c r="C667" s="271">
        <v>4</v>
      </c>
    </row>
    <row r="668" spans="1:3">
      <c r="A668" s="269" t="s">
        <v>673</v>
      </c>
      <c r="B668" s="270">
        <v>1045</v>
      </c>
      <c r="C668" s="271">
        <v>1.3</v>
      </c>
    </row>
    <row r="669" spans="1:3">
      <c r="A669" s="269" t="s">
        <v>201</v>
      </c>
      <c r="B669" s="270">
        <v>77</v>
      </c>
      <c r="C669" s="271">
        <v>1.8</v>
      </c>
    </row>
    <row r="670" spans="1:3">
      <c r="A670" s="269" t="s">
        <v>202</v>
      </c>
      <c r="B670" s="270">
        <v>0</v>
      </c>
      <c r="C670" s="271"/>
    </row>
    <row r="671" spans="1:3">
      <c r="A671" s="269" t="s">
        <v>203</v>
      </c>
      <c r="B671" s="270">
        <v>0</v>
      </c>
      <c r="C671" s="271"/>
    </row>
    <row r="672" spans="1:3">
      <c r="A672" s="269" t="s">
        <v>674</v>
      </c>
      <c r="B672" s="270">
        <v>21</v>
      </c>
      <c r="C672" s="271">
        <v>0.4</v>
      </c>
    </row>
    <row r="673" spans="1:3">
      <c r="A673" s="269" t="s">
        <v>675</v>
      </c>
      <c r="B673" s="270">
        <v>45</v>
      </c>
      <c r="C673" s="271">
        <v>1.1</v>
      </c>
    </row>
    <row r="674" spans="1:3">
      <c r="A674" s="269" t="s">
        <v>676</v>
      </c>
      <c r="B674" s="270">
        <v>0</v>
      </c>
      <c r="C674" s="271"/>
    </row>
    <row r="675" spans="1:3">
      <c r="A675" s="269" t="s">
        <v>677</v>
      </c>
      <c r="B675" s="270">
        <v>0</v>
      </c>
      <c r="C675" s="271"/>
    </row>
    <row r="676" spans="1:3">
      <c r="A676" s="269" t="s">
        <v>678</v>
      </c>
      <c r="B676" s="270">
        <v>902</v>
      </c>
      <c r="C676" s="271">
        <v>1.4</v>
      </c>
    </row>
    <row r="677" spans="1:3">
      <c r="A677" s="269" t="s">
        <v>679</v>
      </c>
      <c r="B677" s="270">
        <v>56</v>
      </c>
      <c r="C677" s="271">
        <v>0.3</v>
      </c>
    </row>
    <row r="678" spans="1:3">
      <c r="A678" s="269" t="s">
        <v>680</v>
      </c>
      <c r="B678" s="270">
        <v>30</v>
      </c>
      <c r="C678" s="271">
        <v>0.3</v>
      </c>
    </row>
    <row r="679" spans="1:3">
      <c r="A679" s="269" t="s">
        <v>681</v>
      </c>
      <c r="B679" s="270">
        <v>26</v>
      </c>
      <c r="C679" s="271">
        <v>0.9</v>
      </c>
    </row>
    <row r="680" spans="1:3">
      <c r="A680" s="269" t="s">
        <v>682</v>
      </c>
      <c r="B680" s="270">
        <v>0</v>
      </c>
      <c r="C680" s="271">
        <v>0</v>
      </c>
    </row>
    <row r="681" spans="1:3">
      <c r="A681" s="269" t="s">
        <v>683</v>
      </c>
      <c r="B681" s="270">
        <v>0</v>
      </c>
      <c r="C681" s="271"/>
    </row>
    <row r="682" spans="1:3">
      <c r="A682" s="269" t="s">
        <v>684</v>
      </c>
      <c r="B682" s="270">
        <v>27</v>
      </c>
      <c r="C682" s="271">
        <v>3</v>
      </c>
    </row>
    <row r="683" spans="1:3">
      <c r="A683" s="269" t="s">
        <v>201</v>
      </c>
      <c r="B683" s="270">
        <v>0</v>
      </c>
      <c r="C683" s="271"/>
    </row>
    <row r="684" spans="1:3">
      <c r="A684" s="269" t="s">
        <v>202</v>
      </c>
      <c r="B684" s="270">
        <v>0</v>
      </c>
      <c r="C684" s="271"/>
    </row>
    <row r="685" spans="1:3">
      <c r="A685" s="269" t="s">
        <v>203</v>
      </c>
      <c r="B685" s="270">
        <v>0</v>
      </c>
      <c r="C685" s="271"/>
    </row>
    <row r="686" spans="1:3">
      <c r="A686" s="269" t="s">
        <v>685</v>
      </c>
      <c r="B686" s="270">
        <v>27</v>
      </c>
      <c r="C686" s="271">
        <v>3</v>
      </c>
    </row>
    <row r="687" spans="1:3">
      <c r="A687" s="269" t="s">
        <v>686</v>
      </c>
      <c r="B687" s="270">
        <v>902</v>
      </c>
      <c r="C687" s="271">
        <v>1.1</v>
      </c>
    </row>
    <row r="688" spans="1:3">
      <c r="A688" s="269" t="s">
        <v>687</v>
      </c>
      <c r="B688" s="270">
        <v>124</v>
      </c>
      <c r="C688" s="271">
        <v>0.7</v>
      </c>
    </row>
    <row r="689" spans="1:3">
      <c r="A689" s="269" t="s">
        <v>688</v>
      </c>
      <c r="B689" s="270">
        <v>778</v>
      </c>
      <c r="C689" s="271">
        <v>1.2</v>
      </c>
    </row>
    <row r="690" spans="1:3">
      <c r="A690" s="269" t="s">
        <v>689</v>
      </c>
      <c r="B690" s="270">
        <v>128</v>
      </c>
      <c r="C690" s="271">
        <v>0.9</v>
      </c>
    </row>
    <row r="691" spans="1:3">
      <c r="A691" s="269" t="s">
        <v>690</v>
      </c>
      <c r="B691" s="270">
        <v>109</v>
      </c>
      <c r="C691" s="271">
        <v>1</v>
      </c>
    </row>
    <row r="692" spans="1:3">
      <c r="A692" s="269" t="s">
        <v>691</v>
      </c>
      <c r="B692" s="270">
        <v>19</v>
      </c>
      <c r="C692" s="271">
        <v>0.7</v>
      </c>
    </row>
    <row r="693" spans="1:3">
      <c r="A693" s="269" t="s">
        <v>692</v>
      </c>
      <c r="B693" s="270">
        <v>245</v>
      </c>
      <c r="C693" s="271">
        <v>1</v>
      </c>
    </row>
    <row r="694" spans="1:3">
      <c r="A694" s="269" t="s">
        <v>693</v>
      </c>
      <c r="B694" s="270">
        <v>10</v>
      </c>
      <c r="C694" s="271"/>
    </row>
    <row r="695" spans="1:3">
      <c r="A695" s="269" t="s">
        <v>694</v>
      </c>
      <c r="B695" s="270">
        <v>235</v>
      </c>
      <c r="C695" s="271">
        <v>1</v>
      </c>
    </row>
    <row r="696" spans="1:3">
      <c r="A696" s="269" t="s">
        <v>695</v>
      </c>
      <c r="B696" s="270">
        <v>0</v>
      </c>
      <c r="C696" s="271"/>
    </row>
    <row r="697" spans="1:3">
      <c r="A697" s="269" t="s">
        <v>696</v>
      </c>
      <c r="B697" s="270">
        <v>0</v>
      </c>
      <c r="C697" s="271"/>
    </row>
    <row r="698" spans="1:3">
      <c r="A698" s="269" t="s">
        <v>697</v>
      </c>
      <c r="B698" s="270">
        <v>0</v>
      </c>
      <c r="C698" s="271"/>
    </row>
    <row r="699" spans="1:3">
      <c r="A699" s="269" t="s">
        <v>698</v>
      </c>
      <c r="B699" s="270">
        <v>266</v>
      </c>
      <c r="C699" s="271">
        <v>1</v>
      </c>
    </row>
    <row r="700" spans="1:3">
      <c r="A700" s="269" t="s">
        <v>699</v>
      </c>
      <c r="B700" s="270">
        <v>175</v>
      </c>
      <c r="C700" s="271">
        <v>1</v>
      </c>
    </row>
    <row r="701" spans="1:3">
      <c r="A701" s="269" t="s">
        <v>700</v>
      </c>
      <c r="B701" s="270">
        <v>91</v>
      </c>
      <c r="C701" s="271">
        <v>0.9</v>
      </c>
    </row>
    <row r="702" spans="1:3">
      <c r="A702" s="269" t="s">
        <v>701</v>
      </c>
      <c r="B702" s="270">
        <v>2701</v>
      </c>
      <c r="C702" s="271">
        <v>1</v>
      </c>
    </row>
    <row r="703" spans="1:3">
      <c r="A703" s="269" t="s">
        <v>702</v>
      </c>
      <c r="B703" s="270">
        <v>0</v>
      </c>
      <c r="C703" s="271"/>
    </row>
    <row r="704" spans="1:3">
      <c r="A704" s="269" t="s">
        <v>703</v>
      </c>
      <c r="B704" s="270">
        <v>2701</v>
      </c>
      <c r="C704" s="271">
        <v>1</v>
      </c>
    </row>
    <row r="705" spans="1:3">
      <c r="A705" s="269" t="s">
        <v>704</v>
      </c>
      <c r="B705" s="270">
        <v>0</v>
      </c>
      <c r="C705" s="271"/>
    </row>
    <row r="706" spans="1:3">
      <c r="A706" s="269" t="s">
        <v>705</v>
      </c>
      <c r="B706" s="270">
        <v>0</v>
      </c>
      <c r="C706" s="271"/>
    </row>
    <row r="707" spans="1:3">
      <c r="A707" s="269" t="s">
        <v>706</v>
      </c>
      <c r="B707" s="270">
        <v>0</v>
      </c>
      <c r="C707" s="271"/>
    </row>
    <row r="708" spans="1:3">
      <c r="A708" s="269" t="s">
        <v>707</v>
      </c>
      <c r="B708" s="270">
        <v>0</v>
      </c>
      <c r="C708" s="271"/>
    </row>
    <row r="709" spans="1:3">
      <c r="A709" s="269" t="s">
        <v>708</v>
      </c>
      <c r="B709" s="270">
        <v>0</v>
      </c>
      <c r="C709" s="271"/>
    </row>
    <row r="710" spans="1:3">
      <c r="A710" s="269" t="s">
        <v>709</v>
      </c>
      <c r="B710" s="270">
        <v>0</v>
      </c>
      <c r="C710" s="271"/>
    </row>
    <row r="711" spans="1:3">
      <c r="A711" s="269" t="s">
        <v>710</v>
      </c>
      <c r="B711" s="270">
        <v>109</v>
      </c>
      <c r="C711" s="271">
        <v>0.3</v>
      </c>
    </row>
    <row r="712" spans="1:3">
      <c r="A712" s="269" t="s">
        <v>711</v>
      </c>
      <c r="B712" s="270">
        <v>109</v>
      </c>
      <c r="C712" s="271">
        <v>0.3</v>
      </c>
    </row>
    <row r="713" spans="1:3">
      <c r="A713" s="269" t="s">
        <v>161</v>
      </c>
      <c r="B713" s="270">
        <v>15333</v>
      </c>
      <c r="C713" s="271">
        <v>0.8</v>
      </c>
    </row>
    <row r="714" spans="1:3">
      <c r="A714" s="269" t="s">
        <v>712</v>
      </c>
      <c r="B714" s="270">
        <v>222</v>
      </c>
      <c r="C714" s="271">
        <v>1.2</v>
      </c>
    </row>
    <row r="715" spans="1:3">
      <c r="A715" s="269" t="s">
        <v>201</v>
      </c>
      <c r="B715" s="270">
        <v>124</v>
      </c>
      <c r="C715" s="271">
        <v>1.2</v>
      </c>
    </row>
    <row r="716" spans="1:3">
      <c r="A716" s="269" t="s">
        <v>202</v>
      </c>
      <c r="B716" s="270">
        <v>0</v>
      </c>
      <c r="C716" s="271"/>
    </row>
    <row r="717" spans="1:3">
      <c r="A717" s="269" t="s">
        <v>203</v>
      </c>
      <c r="B717" s="270">
        <v>98</v>
      </c>
      <c r="C717" s="271">
        <v>1.2</v>
      </c>
    </row>
    <row r="718" spans="1:3">
      <c r="A718" s="269" t="s">
        <v>713</v>
      </c>
      <c r="B718" s="270">
        <v>0</v>
      </c>
      <c r="C718" s="271"/>
    </row>
    <row r="719" spans="1:3">
      <c r="A719" s="269" t="s">
        <v>714</v>
      </c>
      <c r="B719" s="270">
        <v>5997</v>
      </c>
      <c r="C719" s="271">
        <v>0.8</v>
      </c>
    </row>
    <row r="720" spans="1:3">
      <c r="A720" s="269" t="s">
        <v>715</v>
      </c>
      <c r="B720" s="270">
        <v>4860</v>
      </c>
      <c r="C720" s="271">
        <v>1.4</v>
      </c>
    </row>
    <row r="721" spans="1:3">
      <c r="A721" s="269" t="s">
        <v>716</v>
      </c>
      <c r="B721" s="270">
        <v>397</v>
      </c>
      <c r="C721" s="271">
        <v>1.7</v>
      </c>
    </row>
    <row r="722" spans="1:3">
      <c r="A722" s="269" t="s">
        <v>717</v>
      </c>
      <c r="B722" s="270">
        <v>0</v>
      </c>
      <c r="C722" s="271"/>
    </row>
    <row r="723" spans="1:3">
      <c r="A723" s="269" t="s">
        <v>718</v>
      </c>
      <c r="B723" s="270">
        <v>0</v>
      </c>
      <c r="C723" s="271"/>
    </row>
    <row r="724" spans="1:3">
      <c r="A724" s="269" t="s">
        <v>719</v>
      </c>
      <c r="B724" s="270">
        <v>0</v>
      </c>
      <c r="C724" s="271"/>
    </row>
    <row r="725" spans="1:3">
      <c r="A725" s="269" t="s">
        <v>720</v>
      </c>
      <c r="B725" s="270">
        <v>0</v>
      </c>
      <c r="C725" s="271"/>
    </row>
    <row r="726" spans="1:3">
      <c r="A726" s="269" t="s">
        <v>721</v>
      </c>
      <c r="B726" s="270">
        <v>0</v>
      </c>
      <c r="C726" s="271"/>
    </row>
    <row r="727" spans="1:3">
      <c r="A727" s="269" t="s">
        <v>722</v>
      </c>
      <c r="B727" s="270">
        <v>0</v>
      </c>
      <c r="C727" s="271"/>
    </row>
    <row r="728" spans="1:3">
      <c r="A728" s="269" t="s">
        <v>723</v>
      </c>
      <c r="B728" s="270">
        <v>0</v>
      </c>
      <c r="C728" s="271"/>
    </row>
    <row r="729" spans="1:3">
      <c r="A729" s="269" t="s">
        <v>724</v>
      </c>
      <c r="B729" s="270">
        <v>0</v>
      </c>
      <c r="C729" s="271"/>
    </row>
    <row r="730" spans="1:3">
      <c r="A730" s="269" t="s">
        <v>725</v>
      </c>
      <c r="B730" s="270">
        <v>0</v>
      </c>
      <c r="C730" s="271"/>
    </row>
    <row r="731" spans="1:3">
      <c r="A731" s="269" t="s">
        <v>726</v>
      </c>
      <c r="B731" s="270">
        <v>740</v>
      </c>
      <c r="C731" s="271">
        <v>0.2</v>
      </c>
    </row>
    <row r="732" spans="1:3">
      <c r="A732" s="269" t="s">
        <v>727</v>
      </c>
      <c r="B732" s="270">
        <v>3431</v>
      </c>
      <c r="C732" s="271">
        <v>0.7</v>
      </c>
    </row>
    <row r="733" spans="1:3">
      <c r="A733" s="269" t="s">
        <v>728</v>
      </c>
      <c r="B733" s="270">
        <v>63</v>
      </c>
      <c r="C733" s="271">
        <v>0.8</v>
      </c>
    </row>
    <row r="734" spans="1:3">
      <c r="A734" s="269" t="s">
        <v>729</v>
      </c>
      <c r="B734" s="270">
        <v>2884</v>
      </c>
      <c r="C734" s="271">
        <v>0.6</v>
      </c>
    </row>
    <row r="735" spans="1:3">
      <c r="A735" s="269" t="s">
        <v>730</v>
      </c>
      <c r="B735" s="270">
        <v>484</v>
      </c>
      <c r="C735" s="271">
        <v>1.2</v>
      </c>
    </row>
    <row r="736" spans="1:3">
      <c r="A736" s="269" t="s">
        <v>731</v>
      </c>
      <c r="B736" s="270">
        <v>1845</v>
      </c>
      <c r="C736" s="271">
        <v>1</v>
      </c>
    </row>
    <row r="737" spans="1:3">
      <c r="A737" s="269" t="s">
        <v>732</v>
      </c>
      <c r="B737" s="270">
        <v>446</v>
      </c>
      <c r="C737" s="271">
        <v>1.1</v>
      </c>
    </row>
    <row r="738" spans="1:3">
      <c r="A738" s="269" t="s">
        <v>733</v>
      </c>
      <c r="B738" s="270">
        <v>141</v>
      </c>
      <c r="C738" s="271">
        <v>1.2</v>
      </c>
    </row>
    <row r="739" spans="1:3">
      <c r="A739" s="269" t="s">
        <v>734</v>
      </c>
      <c r="B739" s="270">
        <v>371</v>
      </c>
      <c r="C739" s="271">
        <v>1.6</v>
      </c>
    </row>
    <row r="740" spans="1:3">
      <c r="A740" s="269" t="s">
        <v>735</v>
      </c>
      <c r="B740" s="270">
        <v>0</v>
      </c>
      <c r="C740" s="271"/>
    </row>
    <row r="741" spans="1:3">
      <c r="A741" s="269" t="s">
        <v>736</v>
      </c>
      <c r="B741" s="270">
        <v>0</v>
      </c>
      <c r="C741" s="271"/>
    </row>
    <row r="742" spans="1:3">
      <c r="A742" s="269" t="s">
        <v>737</v>
      </c>
      <c r="B742" s="270">
        <v>0</v>
      </c>
      <c r="C742" s="271"/>
    </row>
    <row r="743" spans="1:3">
      <c r="A743" s="269" t="s">
        <v>738</v>
      </c>
      <c r="B743" s="270">
        <v>0</v>
      </c>
      <c r="C743" s="271"/>
    </row>
    <row r="744" spans="1:3">
      <c r="A744" s="269" t="s">
        <v>739</v>
      </c>
      <c r="B744" s="270">
        <v>704</v>
      </c>
      <c r="C744" s="271">
        <v>0.7</v>
      </c>
    </row>
    <row r="745" spans="1:3">
      <c r="A745" s="269" t="s">
        <v>740</v>
      </c>
      <c r="B745" s="270">
        <v>180</v>
      </c>
      <c r="C745" s="271">
        <v>1.9</v>
      </c>
    </row>
    <row r="746" spans="1:3">
      <c r="A746" s="269" t="s">
        <v>741</v>
      </c>
      <c r="B746" s="270">
        <v>0</v>
      </c>
      <c r="C746" s="271"/>
    </row>
    <row r="747" spans="1:3">
      <c r="A747" s="269" t="s">
        <v>742</v>
      </c>
      <c r="B747" s="270">
        <v>3</v>
      </c>
      <c r="C747" s="271"/>
    </row>
    <row r="748" spans="1:3">
      <c r="A748" s="269" t="s">
        <v>743</v>
      </c>
      <c r="B748" s="270">
        <v>33</v>
      </c>
      <c r="C748" s="271">
        <v>1.9</v>
      </c>
    </row>
    <row r="749" spans="1:3">
      <c r="A749" s="269" t="s">
        <v>744</v>
      </c>
      <c r="B749" s="270">
        <v>32</v>
      </c>
      <c r="C749" s="271">
        <v>1.9</v>
      </c>
    </row>
    <row r="750" spans="1:3">
      <c r="A750" s="269" t="s">
        <v>745</v>
      </c>
      <c r="B750" s="270">
        <v>1</v>
      </c>
      <c r="C750" s="271"/>
    </row>
    <row r="751" spans="1:3">
      <c r="A751" s="269" t="s">
        <v>746</v>
      </c>
      <c r="B751" s="270">
        <v>1491</v>
      </c>
      <c r="C751" s="271">
        <v>1</v>
      </c>
    </row>
    <row r="752" spans="1:3">
      <c r="A752" s="269" t="s">
        <v>747</v>
      </c>
      <c r="B752" s="270">
        <v>1245</v>
      </c>
      <c r="C752" s="271">
        <v>1</v>
      </c>
    </row>
    <row r="753" spans="1:3">
      <c r="A753" s="269" t="s">
        <v>748</v>
      </c>
      <c r="B753" s="270">
        <v>168</v>
      </c>
      <c r="C753" s="271">
        <v>0.5</v>
      </c>
    </row>
    <row r="754" spans="1:3">
      <c r="A754" s="269" t="s">
        <v>749</v>
      </c>
      <c r="B754" s="270">
        <v>78</v>
      </c>
      <c r="C754" s="271">
        <v>2.3</v>
      </c>
    </row>
    <row r="755" spans="1:3">
      <c r="A755" s="269" t="s">
        <v>750</v>
      </c>
      <c r="B755" s="270">
        <v>190</v>
      </c>
      <c r="C755" s="271">
        <v>1.6</v>
      </c>
    </row>
    <row r="756" spans="1:3">
      <c r="A756" s="269" t="s">
        <v>201</v>
      </c>
      <c r="B756" s="270">
        <v>0</v>
      </c>
      <c r="C756" s="271"/>
    </row>
    <row r="757" spans="1:3">
      <c r="A757" s="269" t="s">
        <v>202</v>
      </c>
      <c r="B757" s="270">
        <v>0</v>
      </c>
      <c r="C757" s="271"/>
    </row>
    <row r="758" spans="1:3">
      <c r="A758" s="269" t="s">
        <v>203</v>
      </c>
      <c r="B758" s="270">
        <v>0</v>
      </c>
      <c r="C758" s="271"/>
    </row>
    <row r="759" spans="1:3">
      <c r="A759" s="269" t="s">
        <v>751</v>
      </c>
      <c r="B759" s="270">
        <v>0</v>
      </c>
      <c r="C759" s="271"/>
    </row>
    <row r="760" spans="1:3">
      <c r="A760" s="269" t="s">
        <v>752</v>
      </c>
      <c r="B760" s="270">
        <v>0</v>
      </c>
      <c r="C760" s="271"/>
    </row>
    <row r="761" spans="1:3">
      <c r="A761" s="269" t="s">
        <v>753</v>
      </c>
      <c r="B761" s="270">
        <v>0</v>
      </c>
      <c r="C761" s="271"/>
    </row>
    <row r="762" spans="1:3">
      <c r="A762" s="269" t="s">
        <v>754</v>
      </c>
      <c r="B762" s="270">
        <v>4</v>
      </c>
      <c r="C762" s="271"/>
    </row>
    <row r="763" spans="1:3">
      <c r="A763" s="269" t="s">
        <v>210</v>
      </c>
      <c r="B763" s="270">
        <v>0</v>
      </c>
      <c r="C763" s="271"/>
    </row>
    <row r="764" spans="1:3">
      <c r="A764" s="269" t="s">
        <v>755</v>
      </c>
      <c r="B764" s="270">
        <v>186</v>
      </c>
      <c r="C764" s="271">
        <v>1.6</v>
      </c>
    </row>
    <row r="765" spans="1:3">
      <c r="A765" s="269" t="s">
        <v>756</v>
      </c>
      <c r="B765" s="270">
        <v>281</v>
      </c>
      <c r="C765" s="271">
        <v>2.2</v>
      </c>
    </row>
    <row r="766" spans="1:3">
      <c r="A766" s="269" t="s">
        <v>757</v>
      </c>
      <c r="B766" s="270">
        <v>281</v>
      </c>
      <c r="C766" s="271">
        <v>2.2</v>
      </c>
    </row>
    <row r="767" spans="1:3">
      <c r="A767" s="269" t="s">
        <v>758</v>
      </c>
      <c r="B767" s="270">
        <v>0</v>
      </c>
      <c r="C767" s="271"/>
    </row>
    <row r="768" spans="1:3">
      <c r="A768" s="269" t="s">
        <v>759</v>
      </c>
      <c r="B768" s="270">
        <v>0</v>
      </c>
      <c r="C768" s="271"/>
    </row>
    <row r="769" spans="1:3">
      <c r="A769" s="269" t="s">
        <v>760</v>
      </c>
      <c r="B769" s="270">
        <v>0</v>
      </c>
      <c r="C769" s="271"/>
    </row>
    <row r="770" spans="1:3">
      <c r="A770" s="269" t="s">
        <v>761</v>
      </c>
      <c r="B770" s="270">
        <v>1112</v>
      </c>
      <c r="C770" s="271">
        <v>1.1</v>
      </c>
    </row>
    <row r="771" spans="1:3">
      <c r="A771" s="269" t="s">
        <v>762</v>
      </c>
      <c r="B771" s="270">
        <v>0</v>
      </c>
      <c r="C771" s="271"/>
    </row>
    <row r="772" spans="1:3">
      <c r="A772" s="269" t="s">
        <v>763</v>
      </c>
      <c r="B772" s="270">
        <v>0</v>
      </c>
      <c r="C772" s="271"/>
    </row>
    <row r="773" spans="1:3">
      <c r="A773" s="269" t="s">
        <v>764</v>
      </c>
      <c r="B773" s="270">
        <v>1112</v>
      </c>
      <c r="C773" s="271">
        <v>1.1</v>
      </c>
    </row>
    <row r="774" spans="1:3">
      <c r="A774" s="269" t="s">
        <v>765</v>
      </c>
      <c r="B774" s="270">
        <v>0</v>
      </c>
      <c r="C774" s="271"/>
    </row>
    <row r="775" spans="1:3">
      <c r="A775" s="269" t="s">
        <v>766</v>
      </c>
      <c r="B775" s="270">
        <v>0</v>
      </c>
      <c r="C775" s="271"/>
    </row>
    <row r="776" spans="1:3">
      <c r="A776" s="269" t="s">
        <v>767</v>
      </c>
      <c r="B776" s="270">
        <v>615</v>
      </c>
      <c r="C776" s="271">
        <v>1.4</v>
      </c>
    </row>
    <row r="777" spans="1:3">
      <c r="A777" s="269" t="s">
        <v>768</v>
      </c>
      <c r="B777" s="270">
        <v>615</v>
      </c>
      <c r="C777" s="271">
        <v>1.4</v>
      </c>
    </row>
    <row r="778" spans="1:3">
      <c r="A778" s="269" t="s">
        <v>769</v>
      </c>
      <c r="B778" s="270">
        <v>0</v>
      </c>
      <c r="C778" s="271"/>
    </row>
    <row r="779" spans="1:3">
      <c r="A779" s="269" t="s">
        <v>770</v>
      </c>
      <c r="B779" s="270">
        <v>0</v>
      </c>
      <c r="C779" s="271"/>
    </row>
    <row r="780" spans="1:3">
      <c r="A780" s="269" t="s">
        <v>771</v>
      </c>
      <c r="B780" s="270">
        <v>30</v>
      </c>
      <c r="C780" s="271">
        <v>0.9</v>
      </c>
    </row>
    <row r="781" spans="1:3">
      <c r="A781" s="269" t="s">
        <v>772</v>
      </c>
      <c r="B781" s="270">
        <v>30</v>
      </c>
      <c r="C781" s="271">
        <v>0.9</v>
      </c>
    </row>
    <row r="782" spans="1:3">
      <c r="A782" s="269" t="s">
        <v>773</v>
      </c>
      <c r="B782" s="270">
        <v>0</v>
      </c>
      <c r="C782" s="271"/>
    </row>
    <row r="783" spans="1:3">
      <c r="A783" s="269" t="s">
        <v>774</v>
      </c>
      <c r="B783" s="270">
        <v>86</v>
      </c>
      <c r="C783" s="271">
        <v>0.1</v>
      </c>
    </row>
    <row r="784" spans="1:3">
      <c r="A784" s="269" t="s">
        <v>775</v>
      </c>
      <c r="B784" s="270">
        <v>86</v>
      </c>
      <c r="C784" s="271">
        <v>0.1</v>
      </c>
    </row>
    <row r="785" spans="1:3">
      <c r="A785" s="269" t="s">
        <v>162</v>
      </c>
      <c r="B785" s="270">
        <v>4912</v>
      </c>
      <c r="C785" s="271">
        <v>1.3</v>
      </c>
    </row>
    <row r="786" spans="1:3">
      <c r="A786" s="269" t="s">
        <v>776</v>
      </c>
      <c r="B786" s="270">
        <v>110</v>
      </c>
      <c r="C786" s="271">
        <v>0.4</v>
      </c>
    </row>
    <row r="787" spans="1:3">
      <c r="A787" s="269" t="s">
        <v>201</v>
      </c>
      <c r="B787" s="270">
        <v>110</v>
      </c>
      <c r="C787" s="271">
        <v>1.4</v>
      </c>
    </row>
    <row r="788" spans="1:3">
      <c r="A788" s="269" t="s">
        <v>202</v>
      </c>
      <c r="B788" s="270">
        <v>0</v>
      </c>
      <c r="C788" s="271"/>
    </row>
    <row r="789" spans="1:3">
      <c r="A789" s="269" t="s">
        <v>203</v>
      </c>
      <c r="B789" s="270">
        <v>0</v>
      </c>
      <c r="C789" s="271"/>
    </row>
    <row r="790" spans="1:3">
      <c r="A790" s="269" t="s">
        <v>777</v>
      </c>
      <c r="B790" s="270">
        <v>0</v>
      </c>
      <c r="C790" s="271"/>
    </row>
    <row r="791" spans="1:3">
      <c r="A791" s="269" t="s">
        <v>778</v>
      </c>
      <c r="B791" s="270">
        <v>0</v>
      </c>
      <c r="C791" s="271"/>
    </row>
    <row r="792" spans="1:3">
      <c r="A792" s="269" t="s">
        <v>779</v>
      </c>
      <c r="B792" s="270">
        <v>0</v>
      </c>
      <c r="C792" s="271"/>
    </row>
    <row r="793" spans="1:3">
      <c r="A793" s="269" t="s">
        <v>780</v>
      </c>
      <c r="B793" s="270">
        <v>0</v>
      </c>
      <c r="C793" s="271"/>
    </row>
    <row r="794" spans="1:3">
      <c r="A794" s="269" t="s">
        <v>781</v>
      </c>
      <c r="B794" s="270">
        <v>0</v>
      </c>
      <c r="C794" s="271">
        <v>0</v>
      </c>
    </row>
    <row r="795" spans="1:3">
      <c r="A795" s="269" t="s">
        <v>782</v>
      </c>
      <c r="B795" s="270">
        <v>179</v>
      </c>
      <c r="C795" s="271">
        <v>1.1</v>
      </c>
    </row>
    <row r="796" spans="1:3">
      <c r="A796" s="269" t="s">
        <v>783</v>
      </c>
      <c r="B796" s="270">
        <v>0</v>
      </c>
      <c r="C796" s="271"/>
    </row>
    <row r="797" spans="1:3">
      <c r="A797" s="269" t="s">
        <v>784</v>
      </c>
      <c r="B797" s="270">
        <v>0</v>
      </c>
      <c r="C797" s="271"/>
    </row>
    <row r="798" spans="1:3">
      <c r="A798" s="269" t="s">
        <v>785</v>
      </c>
      <c r="B798" s="270">
        <v>179</v>
      </c>
      <c r="C798" s="271">
        <v>1.1</v>
      </c>
    </row>
    <row r="799" spans="1:3">
      <c r="A799" s="269" t="s">
        <v>786</v>
      </c>
      <c r="B799" s="270">
        <v>3602</v>
      </c>
      <c r="C799" s="271">
        <v>1.1</v>
      </c>
    </row>
    <row r="800" spans="1:3">
      <c r="A800" s="269" t="s">
        <v>787</v>
      </c>
      <c r="B800" s="270">
        <v>15</v>
      </c>
      <c r="C800" s="271">
        <v>0.7</v>
      </c>
    </row>
    <row r="801" spans="1:3">
      <c r="A801" s="269" t="s">
        <v>788</v>
      </c>
      <c r="B801" s="270">
        <v>3415</v>
      </c>
      <c r="C801" s="271">
        <v>1.1</v>
      </c>
    </row>
    <row r="802" spans="1:3">
      <c r="A802" s="269" t="s">
        <v>789</v>
      </c>
      <c r="B802" s="270">
        <v>0</v>
      </c>
      <c r="C802" s="271"/>
    </row>
    <row r="803" spans="1:3">
      <c r="A803" s="269" t="s">
        <v>790</v>
      </c>
      <c r="B803" s="270">
        <v>0</v>
      </c>
      <c r="C803" s="271"/>
    </row>
    <row r="804" spans="1:3">
      <c r="A804" s="269" t="s">
        <v>791</v>
      </c>
      <c r="B804" s="270">
        <v>0</v>
      </c>
      <c r="C804" s="271"/>
    </row>
    <row r="805" spans="1:3">
      <c r="A805" s="269" t="s">
        <v>792</v>
      </c>
      <c r="B805" s="270">
        <v>0</v>
      </c>
      <c r="C805" s="271"/>
    </row>
    <row r="806" spans="1:3">
      <c r="A806" s="269" t="s">
        <v>793</v>
      </c>
      <c r="B806" s="270">
        <v>172</v>
      </c>
      <c r="C806" s="271">
        <v>1.1</v>
      </c>
    </row>
    <row r="807" spans="1:3">
      <c r="A807" s="269" t="s">
        <v>794</v>
      </c>
      <c r="B807" s="270">
        <v>91</v>
      </c>
      <c r="C807" s="271">
        <v>9.1</v>
      </c>
    </row>
    <row r="808" spans="1:3">
      <c r="A808" s="269" t="s">
        <v>795</v>
      </c>
      <c r="B808" s="270">
        <v>0</v>
      </c>
      <c r="C808" s="271"/>
    </row>
    <row r="809" spans="1:3">
      <c r="A809" s="269" t="s">
        <v>796</v>
      </c>
      <c r="B809" s="270">
        <v>91</v>
      </c>
      <c r="C809" s="271">
        <v>9.1</v>
      </c>
    </row>
    <row r="810" spans="1:3">
      <c r="A810" s="269" t="s">
        <v>797</v>
      </c>
      <c r="B810" s="270">
        <v>0</v>
      </c>
      <c r="C810" s="271"/>
    </row>
    <row r="811" spans="1:3">
      <c r="A811" s="269" t="s">
        <v>798</v>
      </c>
      <c r="B811" s="270">
        <v>0</v>
      </c>
      <c r="C811" s="271"/>
    </row>
    <row r="812" spans="1:3">
      <c r="A812" s="269" t="s">
        <v>799</v>
      </c>
      <c r="B812" s="270">
        <v>0</v>
      </c>
      <c r="C812" s="271"/>
    </row>
    <row r="813" spans="1:3">
      <c r="A813" s="269" t="s">
        <v>800</v>
      </c>
      <c r="B813" s="270">
        <v>0</v>
      </c>
      <c r="C813" s="271"/>
    </row>
    <row r="814" spans="1:3">
      <c r="A814" s="269" t="s">
        <v>801</v>
      </c>
      <c r="B814" s="270">
        <v>0</v>
      </c>
      <c r="C814" s="271"/>
    </row>
    <row r="815" spans="1:3">
      <c r="A815" s="269" t="s">
        <v>802</v>
      </c>
      <c r="B815" s="270">
        <v>0</v>
      </c>
      <c r="C815" s="271"/>
    </row>
    <row r="816" spans="1:3">
      <c r="A816" s="269" t="s">
        <v>803</v>
      </c>
      <c r="B816" s="270">
        <v>0</v>
      </c>
      <c r="C816" s="271"/>
    </row>
    <row r="817" spans="1:3">
      <c r="A817" s="269" t="s">
        <v>804</v>
      </c>
      <c r="B817" s="270">
        <v>0</v>
      </c>
      <c r="C817" s="271"/>
    </row>
    <row r="818" spans="1:3">
      <c r="A818" s="269" t="s">
        <v>805</v>
      </c>
      <c r="B818" s="270">
        <v>0</v>
      </c>
      <c r="C818" s="271"/>
    </row>
    <row r="819" spans="1:3">
      <c r="A819" s="269" t="s">
        <v>806</v>
      </c>
      <c r="B819" s="270">
        <v>0</v>
      </c>
      <c r="C819" s="271"/>
    </row>
    <row r="820" spans="1:3">
      <c r="A820" s="269" t="s">
        <v>807</v>
      </c>
      <c r="B820" s="270">
        <v>0</v>
      </c>
      <c r="C820" s="271"/>
    </row>
    <row r="821" spans="1:3">
      <c r="A821" s="269" t="s">
        <v>808</v>
      </c>
      <c r="B821" s="270">
        <v>0</v>
      </c>
      <c r="C821" s="271"/>
    </row>
    <row r="822" spans="1:3">
      <c r="A822" s="269" t="s">
        <v>809</v>
      </c>
      <c r="B822" s="270">
        <v>0</v>
      </c>
      <c r="C822" s="271"/>
    </row>
    <row r="823" spans="1:3">
      <c r="A823" s="269" t="s">
        <v>810</v>
      </c>
      <c r="B823" s="270">
        <v>0</v>
      </c>
      <c r="C823" s="271"/>
    </row>
    <row r="824" spans="1:3">
      <c r="A824" s="269" t="s">
        <v>811</v>
      </c>
      <c r="B824" s="270">
        <v>0</v>
      </c>
      <c r="C824" s="271"/>
    </row>
    <row r="825" spans="1:3">
      <c r="A825" s="269" t="s">
        <v>812</v>
      </c>
      <c r="B825" s="270">
        <v>0</v>
      </c>
      <c r="C825" s="271"/>
    </row>
    <row r="826" spans="1:3">
      <c r="A826" s="269" t="s">
        <v>813</v>
      </c>
      <c r="B826" s="270">
        <v>0</v>
      </c>
      <c r="C826" s="271"/>
    </row>
    <row r="827" spans="1:3">
      <c r="A827" s="269" t="s">
        <v>814</v>
      </c>
      <c r="B827" s="270">
        <v>0</v>
      </c>
      <c r="C827" s="271"/>
    </row>
    <row r="828" spans="1:3">
      <c r="A828" s="269" t="s">
        <v>815</v>
      </c>
      <c r="B828" s="270">
        <v>0</v>
      </c>
      <c r="C828" s="271"/>
    </row>
    <row r="829" spans="1:3">
      <c r="A829" s="269" t="s">
        <v>816</v>
      </c>
      <c r="B829" s="270">
        <v>0</v>
      </c>
      <c r="C829" s="271"/>
    </row>
    <row r="830" spans="1:3">
      <c r="A830" s="269" t="s">
        <v>817</v>
      </c>
      <c r="B830" s="270">
        <v>0</v>
      </c>
      <c r="C830" s="271"/>
    </row>
    <row r="831" spans="1:3">
      <c r="A831" s="269" t="s">
        <v>818</v>
      </c>
      <c r="B831" s="270">
        <v>0</v>
      </c>
      <c r="C831" s="271"/>
    </row>
    <row r="832" spans="1:3">
      <c r="A832" s="269" t="s">
        <v>819</v>
      </c>
      <c r="B832" s="270">
        <v>0</v>
      </c>
      <c r="C832" s="271"/>
    </row>
    <row r="833" spans="1:3">
      <c r="A833" s="269" t="s">
        <v>820</v>
      </c>
      <c r="B833" s="270">
        <v>930</v>
      </c>
      <c r="C833" s="271">
        <v>23.9</v>
      </c>
    </row>
    <row r="834" spans="1:3">
      <c r="A834" s="269" t="s">
        <v>821</v>
      </c>
      <c r="B834" s="270">
        <v>930</v>
      </c>
      <c r="C834" s="271">
        <v>23.9</v>
      </c>
    </row>
    <row r="835" spans="1:3">
      <c r="A835" s="269" t="s">
        <v>822</v>
      </c>
      <c r="B835" s="270">
        <v>0</v>
      </c>
      <c r="C835" s="271"/>
    </row>
    <row r="836" spans="1:3">
      <c r="A836" s="269" t="s">
        <v>823</v>
      </c>
      <c r="B836" s="270">
        <v>0</v>
      </c>
      <c r="C836" s="271"/>
    </row>
    <row r="837" spans="1:3">
      <c r="A837" s="269" t="s">
        <v>824</v>
      </c>
      <c r="B837" s="270">
        <v>0</v>
      </c>
      <c r="C837" s="271"/>
    </row>
    <row r="838" spans="1:3">
      <c r="A838" s="269" t="s">
        <v>825</v>
      </c>
      <c r="B838" s="270">
        <v>0</v>
      </c>
      <c r="C838" s="271"/>
    </row>
    <row r="839" spans="1:3">
      <c r="A839" s="269" t="s">
        <v>826</v>
      </c>
      <c r="B839" s="270">
        <v>0</v>
      </c>
      <c r="C839" s="271"/>
    </row>
    <row r="840" spans="1:3">
      <c r="A840" s="269" t="s">
        <v>827</v>
      </c>
      <c r="B840" s="270">
        <v>0</v>
      </c>
      <c r="C840" s="271"/>
    </row>
    <row r="841" spans="1:3">
      <c r="A841" s="269" t="s">
        <v>828</v>
      </c>
      <c r="B841" s="270">
        <v>0</v>
      </c>
      <c r="C841" s="271"/>
    </row>
    <row r="842" spans="1:3">
      <c r="A842" s="269" t="s">
        <v>829</v>
      </c>
      <c r="B842" s="270">
        <v>0</v>
      </c>
      <c r="C842" s="271"/>
    </row>
    <row r="843" spans="1:3">
      <c r="A843" s="269" t="s">
        <v>830</v>
      </c>
      <c r="B843" s="270">
        <v>0</v>
      </c>
      <c r="C843" s="271"/>
    </row>
    <row r="844" spans="1:3">
      <c r="A844" s="269" t="s">
        <v>831</v>
      </c>
      <c r="B844" s="270">
        <v>0</v>
      </c>
      <c r="C844" s="271"/>
    </row>
    <row r="845" spans="1:3">
      <c r="A845" s="269" t="s">
        <v>832</v>
      </c>
      <c r="B845" s="270">
        <v>0</v>
      </c>
      <c r="C845" s="271"/>
    </row>
    <row r="846" spans="1:3">
      <c r="A846" s="269" t="s">
        <v>201</v>
      </c>
      <c r="B846" s="270">
        <v>0</v>
      </c>
      <c r="C846" s="271"/>
    </row>
    <row r="847" spans="1:3">
      <c r="A847" s="269" t="s">
        <v>202</v>
      </c>
      <c r="B847" s="270">
        <v>0</v>
      </c>
      <c r="C847" s="271"/>
    </row>
    <row r="848" spans="1:3">
      <c r="A848" s="269" t="s">
        <v>203</v>
      </c>
      <c r="B848" s="270">
        <v>0</v>
      </c>
      <c r="C848" s="271"/>
    </row>
    <row r="849" spans="1:3">
      <c r="A849" s="269" t="s">
        <v>833</v>
      </c>
      <c r="B849" s="270">
        <v>0</v>
      </c>
      <c r="C849" s="271"/>
    </row>
    <row r="850" spans="1:3">
      <c r="A850" s="269" t="s">
        <v>834</v>
      </c>
      <c r="B850" s="270">
        <v>0</v>
      </c>
      <c r="C850" s="271"/>
    </row>
    <row r="851" spans="1:3">
      <c r="A851" s="269" t="s">
        <v>835</v>
      </c>
      <c r="B851" s="270">
        <v>0</v>
      </c>
      <c r="C851" s="271"/>
    </row>
    <row r="852" spans="1:3">
      <c r="A852" s="269" t="s">
        <v>836</v>
      </c>
      <c r="B852" s="270">
        <v>0</v>
      </c>
      <c r="C852" s="271"/>
    </row>
    <row r="853" spans="1:3">
      <c r="A853" s="269" t="s">
        <v>837</v>
      </c>
      <c r="B853" s="270">
        <v>0</v>
      </c>
      <c r="C853" s="271"/>
    </row>
    <row r="854" spans="1:3">
      <c r="A854" s="269" t="s">
        <v>838</v>
      </c>
      <c r="B854" s="270">
        <v>0</v>
      </c>
      <c r="C854" s="271"/>
    </row>
    <row r="855" spans="1:3">
      <c r="A855" s="269" t="s">
        <v>839</v>
      </c>
      <c r="B855" s="270">
        <v>0</v>
      </c>
      <c r="C855" s="271"/>
    </row>
    <row r="856" spans="1:3">
      <c r="A856" s="269" t="s">
        <v>244</v>
      </c>
      <c r="B856" s="270">
        <v>0</v>
      </c>
      <c r="C856" s="271"/>
    </row>
    <row r="857" spans="1:3">
      <c r="A857" s="269" t="s">
        <v>840</v>
      </c>
      <c r="B857" s="270">
        <v>0</v>
      </c>
      <c r="C857" s="271"/>
    </row>
    <row r="858" spans="1:3">
      <c r="A858" s="269" t="s">
        <v>210</v>
      </c>
      <c r="B858" s="270">
        <v>0</v>
      </c>
      <c r="C858" s="271"/>
    </row>
    <row r="859" spans="1:3">
      <c r="A859" s="269" t="s">
        <v>841</v>
      </c>
      <c r="B859" s="270">
        <v>0</v>
      </c>
      <c r="C859" s="271"/>
    </row>
    <row r="860" spans="1:3">
      <c r="A860" s="269" t="s">
        <v>842</v>
      </c>
      <c r="B860" s="270">
        <v>0</v>
      </c>
      <c r="C860" s="271">
        <v>0</v>
      </c>
    </row>
    <row r="861" spans="1:3">
      <c r="A861" s="269" t="s">
        <v>843</v>
      </c>
      <c r="B861" s="270">
        <v>0</v>
      </c>
      <c r="C861" s="271">
        <v>0</v>
      </c>
    </row>
    <row r="862" spans="1:3">
      <c r="A862" s="269" t="s">
        <v>163</v>
      </c>
      <c r="B862" s="270">
        <v>8116</v>
      </c>
      <c r="C862" s="271">
        <v>1.3</v>
      </c>
    </row>
    <row r="863" spans="1:3">
      <c r="A863" s="269" t="s">
        <v>844</v>
      </c>
      <c r="B863" s="270">
        <v>2217</v>
      </c>
      <c r="C863" s="271">
        <v>1</v>
      </c>
    </row>
    <row r="864" spans="1:3">
      <c r="A864" s="269" t="s">
        <v>201</v>
      </c>
      <c r="B864" s="270">
        <v>154</v>
      </c>
      <c r="C864" s="271">
        <v>0.8</v>
      </c>
    </row>
    <row r="865" spans="1:3">
      <c r="A865" s="269" t="s">
        <v>202</v>
      </c>
      <c r="B865" s="270">
        <v>0</v>
      </c>
      <c r="C865" s="271"/>
    </row>
    <row r="866" spans="1:3">
      <c r="A866" s="269" t="s">
        <v>203</v>
      </c>
      <c r="B866" s="270">
        <v>0</v>
      </c>
      <c r="C866" s="271"/>
    </row>
    <row r="867" spans="1:3">
      <c r="A867" s="269" t="s">
        <v>845</v>
      </c>
      <c r="B867" s="270">
        <v>381</v>
      </c>
      <c r="C867" s="271">
        <v>1.7</v>
      </c>
    </row>
    <row r="868" spans="1:3">
      <c r="A868" s="269" t="s">
        <v>846</v>
      </c>
      <c r="B868" s="270">
        <v>27</v>
      </c>
      <c r="C868" s="271">
        <v>1.7</v>
      </c>
    </row>
    <row r="869" spans="1:3">
      <c r="A869" s="269" t="s">
        <v>847</v>
      </c>
      <c r="B869" s="270">
        <v>30</v>
      </c>
      <c r="C869" s="271"/>
    </row>
    <row r="870" spans="1:3">
      <c r="A870" s="269" t="s">
        <v>848</v>
      </c>
      <c r="B870" s="270">
        <v>50</v>
      </c>
      <c r="C870" s="271">
        <v>1.2</v>
      </c>
    </row>
    <row r="871" spans="1:3">
      <c r="A871" s="269" t="s">
        <v>849</v>
      </c>
      <c r="B871" s="270">
        <v>0</v>
      </c>
      <c r="C871" s="271"/>
    </row>
    <row r="872" spans="1:3">
      <c r="A872" s="269" t="s">
        <v>850</v>
      </c>
      <c r="B872" s="270">
        <v>24</v>
      </c>
      <c r="C872" s="271">
        <v>1.1</v>
      </c>
    </row>
    <row r="873" spans="1:3">
      <c r="A873" s="269" t="s">
        <v>851</v>
      </c>
      <c r="B873" s="270">
        <v>0</v>
      </c>
      <c r="C873" s="271"/>
    </row>
    <row r="874" spans="1:3">
      <c r="A874" s="269" t="s">
        <v>852</v>
      </c>
      <c r="B874" s="270">
        <v>1551</v>
      </c>
      <c r="C874" s="271">
        <v>0.9</v>
      </c>
    </row>
    <row r="875" spans="1:3">
      <c r="A875" s="269" t="s">
        <v>853</v>
      </c>
      <c r="B875" s="270">
        <v>872</v>
      </c>
      <c r="C875" s="271">
        <v>0.3</v>
      </c>
    </row>
    <row r="876" spans="1:3">
      <c r="A876" s="269" t="s">
        <v>854</v>
      </c>
      <c r="B876" s="270">
        <v>872</v>
      </c>
      <c r="C876" s="271">
        <v>0.3</v>
      </c>
    </row>
    <row r="877" spans="1:3">
      <c r="A877" s="269" t="s">
        <v>855</v>
      </c>
      <c r="B877" s="270">
        <v>115</v>
      </c>
      <c r="C877" s="271">
        <v>0.2</v>
      </c>
    </row>
    <row r="878" spans="1:3">
      <c r="A878" s="269" t="s">
        <v>856</v>
      </c>
      <c r="B878" s="270">
        <v>0</v>
      </c>
      <c r="C878" s="271">
        <v>0</v>
      </c>
    </row>
    <row r="879" spans="1:3">
      <c r="A879" s="269" t="s">
        <v>857</v>
      </c>
      <c r="B879" s="270">
        <v>115</v>
      </c>
      <c r="C879" s="271"/>
    </row>
    <row r="880" spans="1:3">
      <c r="A880" s="269" t="s">
        <v>858</v>
      </c>
      <c r="B880" s="270">
        <v>717</v>
      </c>
      <c r="C880" s="271">
        <v>1.1</v>
      </c>
    </row>
    <row r="881" spans="1:3">
      <c r="A881" s="269" t="s">
        <v>859</v>
      </c>
      <c r="B881" s="270">
        <v>717</v>
      </c>
      <c r="C881" s="271">
        <v>1.1</v>
      </c>
    </row>
    <row r="882" spans="1:3">
      <c r="A882" s="269" t="s">
        <v>860</v>
      </c>
      <c r="B882" s="270">
        <v>74</v>
      </c>
      <c r="C882" s="271">
        <v>1.1</v>
      </c>
    </row>
    <row r="883" spans="1:3">
      <c r="A883" s="269" t="s">
        <v>861</v>
      </c>
      <c r="B883" s="270">
        <v>74</v>
      </c>
      <c r="C883" s="271">
        <v>1.1</v>
      </c>
    </row>
    <row r="884" spans="1:3">
      <c r="A884" s="269" t="s">
        <v>862</v>
      </c>
      <c r="B884" s="270">
        <v>4121</v>
      </c>
      <c r="C884" s="271">
        <v>12.7</v>
      </c>
    </row>
    <row r="885" spans="1:3">
      <c r="A885" s="269" t="s">
        <v>863</v>
      </c>
      <c r="B885" s="270">
        <v>4121</v>
      </c>
      <c r="C885" s="271">
        <v>12.7</v>
      </c>
    </row>
    <row r="886" spans="1:3">
      <c r="A886" s="269" t="s">
        <v>164</v>
      </c>
      <c r="B886" s="270">
        <v>45355</v>
      </c>
      <c r="C886" s="271">
        <v>1</v>
      </c>
    </row>
    <row r="887" spans="1:3">
      <c r="A887" s="269" t="s">
        <v>864</v>
      </c>
      <c r="B887" s="270">
        <v>18056</v>
      </c>
      <c r="C887" s="271">
        <v>1.6</v>
      </c>
    </row>
    <row r="888" spans="1:3">
      <c r="A888" s="269" t="s">
        <v>201</v>
      </c>
      <c r="B888" s="270">
        <v>0</v>
      </c>
      <c r="C888" s="271">
        <v>0</v>
      </c>
    </row>
    <row r="889" spans="1:3">
      <c r="A889" s="269" t="s">
        <v>202</v>
      </c>
      <c r="B889" s="270">
        <v>0</v>
      </c>
      <c r="C889" s="271"/>
    </row>
    <row r="890" spans="1:3">
      <c r="A890" s="269" t="s">
        <v>203</v>
      </c>
      <c r="B890" s="270">
        <v>0</v>
      </c>
      <c r="C890" s="271"/>
    </row>
    <row r="891" spans="1:3">
      <c r="A891" s="269" t="s">
        <v>210</v>
      </c>
      <c r="B891" s="270">
        <v>2466</v>
      </c>
      <c r="C891" s="271"/>
    </row>
    <row r="892" spans="1:3">
      <c r="A892" s="269" t="s">
        <v>865</v>
      </c>
      <c r="B892" s="270">
        <v>0</v>
      </c>
      <c r="C892" s="271"/>
    </row>
    <row r="893" spans="1:3">
      <c r="A893" s="269" t="s">
        <v>866</v>
      </c>
      <c r="B893" s="270">
        <v>442</v>
      </c>
      <c r="C893" s="271">
        <v>0.7</v>
      </c>
    </row>
    <row r="894" spans="1:3">
      <c r="A894" s="269" t="s">
        <v>867</v>
      </c>
      <c r="B894" s="270">
        <v>208</v>
      </c>
      <c r="C894" s="271">
        <v>3.4</v>
      </c>
    </row>
    <row r="895" spans="1:3">
      <c r="A895" s="269" t="s">
        <v>868</v>
      </c>
      <c r="B895" s="270">
        <v>95</v>
      </c>
      <c r="C895" s="271">
        <v>0.9</v>
      </c>
    </row>
    <row r="896" spans="1:3">
      <c r="A896" s="269" t="s">
        <v>869</v>
      </c>
      <c r="B896" s="270">
        <v>13</v>
      </c>
      <c r="C896" s="271">
        <v>1</v>
      </c>
    </row>
    <row r="897" spans="1:3">
      <c r="A897" s="269" t="s">
        <v>870</v>
      </c>
      <c r="B897" s="270">
        <v>6</v>
      </c>
      <c r="C897" s="271"/>
    </row>
    <row r="898" spans="1:3">
      <c r="A898" s="269" t="s">
        <v>871</v>
      </c>
      <c r="B898" s="270">
        <v>0</v>
      </c>
      <c r="C898" s="271"/>
    </row>
    <row r="899" spans="1:3">
      <c r="A899" s="269" t="s">
        <v>872</v>
      </c>
      <c r="B899" s="270">
        <v>0</v>
      </c>
      <c r="C899" s="271"/>
    </row>
    <row r="900" spans="1:3">
      <c r="A900" s="269" t="s">
        <v>873</v>
      </c>
      <c r="B900" s="270">
        <v>134</v>
      </c>
      <c r="C900" s="271">
        <v>2.2</v>
      </c>
    </row>
    <row r="901" spans="1:3">
      <c r="A901" s="269" t="s">
        <v>874</v>
      </c>
      <c r="B901" s="270">
        <v>0</v>
      </c>
      <c r="C901" s="271"/>
    </row>
    <row r="902" spans="1:3">
      <c r="A902" s="269" t="s">
        <v>875</v>
      </c>
      <c r="B902" s="270">
        <v>250</v>
      </c>
      <c r="C902" s="271">
        <v>1.3</v>
      </c>
    </row>
    <row r="903" spans="1:3">
      <c r="A903" s="269" t="s">
        <v>876</v>
      </c>
      <c r="B903" s="270">
        <v>3037</v>
      </c>
      <c r="C903" s="271">
        <v>1.7</v>
      </c>
    </row>
    <row r="904" spans="1:3">
      <c r="A904" s="269" t="s">
        <v>877</v>
      </c>
      <c r="B904" s="270">
        <v>620</v>
      </c>
      <c r="C904" s="271">
        <v>0.7</v>
      </c>
    </row>
    <row r="905" spans="1:3">
      <c r="A905" s="269" t="s">
        <v>878</v>
      </c>
      <c r="B905" s="270">
        <v>0</v>
      </c>
      <c r="C905" s="271"/>
    </row>
    <row r="906" spans="1:3">
      <c r="A906" s="269" t="s">
        <v>879</v>
      </c>
      <c r="B906" s="270">
        <v>291</v>
      </c>
      <c r="C906" s="271">
        <v>0.9</v>
      </c>
    </row>
    <row r="907" spans="1:3">
      <c r="A907" s="269" t="s">
        <v>880</v>
      </c>
      <c r="B907" s="270">
        <v>0</v>
      </c>
      <c r="C907" s="271"/>
    </row>
    <row r="908" spans="1:3">
      <c r="A908" s="269" t="s">
        <v>881</v>
      </c>
      <c r="B908" s="270">
        <v>70</v>
      </c>
      <c r="C908" s="271">
        <v>1</v>
      </c>
    </row>
    <row r="909" spans="1:3">
      <c r="A909" s="269" t="s">
        <v>882</v>
      </c>
      <c r="B909" s="270">
        <v>0</v>
      </c>
      <c r="C909" s="271">
        <v>0</v>
      </c>
    </row>
    <row r="910" spans="1:3">
      <c r="A910" s="269" t="s">
        <v>883</v>
      </c>
      <c r="B910" s="270">
        <v>183</v>
      </c>
      <c r="C910" s="271">
        <v>2.1</v>
      </c>
    </row>
    <row r="911" spans="1:3">
      <c r="A911" s="269" t="s">
        <v>884</v>
      </c>
      <c r="B911" s="270">
        <v>0</v>
      </c>
      <c r="C911" s="271"/>
    </row>
    <row r="912" spans="1:3">
      <c r="A912" s="269" t="s">
        <v>885</v>
      </c>
      <c r="B912" s="270">
        <v>10241</v>
      </c>
      <c r="C912" s="271">
        <v>2.2</v>
      </c>
    </row>
    <row r="913" spans="1:3">
      <c r="A913" s="269" t="s">
        <v>886</v>
      </c>
      <c r="B913" s="270">
        <v>8550</v>
      </c>
      <c r="C913" s="271">
        <v>1</v>
      </c>
    </row>
    <row r="914" spans="1:3">
      <c r="A914" s="269" t="s">
        <v>201</v>
      </c>
      <c r="B914" s="270">
        <v>654</v>
      </c>
      <c r="C914" s="271">
        <v>0.9</v>
      </c>
    </row>
    <row r="915" spans="1:3">
      <c r="A915" s="269" t="s">
        <v>202</v>
      </c>
      <c r="B915" s="270">
        <v>0</v>
      </c>
      <c r="C915" s="271"/>
    </row>
    <row r="916" spans="1:3">
      <c r="A916" s="269" t="s">
        <v>203</v>
      </c>
      <c r="B916" s="270">
        <v>0</v>
      </c>
      <c r="C916" s="271"/>
    </row>
    <row r="917" spans="1:3">
      <c r="A917" s="269" t="s">
        <v>887</v>
      </c>
      <c r="B917" s="270">
        <v>1658</v>
      </c>
      <c r="C917" s="271">
        <v>1.2</v>
      </c>
    </row>
    <row r="918" spans="1:3">
      <c r="A918" s="269" t="s">
        <v>888</v>
      </c>
      <c r="B918" s="270">
        <v>2195</v>
      </c>
      <c r="C918" s="271">
        <v>0.7</v>
      </c>
    </row>
    <row r="919" spans="1:3">
      <c r="A919" s="269" t="s">
        <v>889</v>
      </c>
      <c r="B919" s="270">
        <v>0</v>
      </c>
      <c r="C919" s="271">
        <v>0</v>
      </c>
    </row>
    <row r="920" spans="1:3">
      <c r="A920" s="269" t="s">
        <v>890</v>
      </c>
      <c r="B920" s="270">
        <v>0</v>
      </c>
      <c r="C920" s="271"/>
    </row>
    <row r="921" spans="1:3">
      <c r="A921" s="269" t="s">
        <v>891</v>
      </c>
      <c r="B921" s="270">
        <v>0</v>
      </c>
      <c r="C921" s="271">
        <v>0</v>
      </c>
    </row>
    <row r="922" spans="1:3">
      <c r="A922" s="269" t="s">
        <v>892</v>
      </c>
      <c r="B922" s="270">
        <v>1346</v>
      </c>
      <c r="C922" s="271">
        <v>1</v>
      </c>
    </row>
    <row r="923" spans="1:3">
      <c r="A923" s="269" t="s">
        <v>893</v>
      </c>
      <c r="B923" s="270">
        <v>0</v>
      </c>
      <c r="C923" s="271">
        <v>0</v>
      </c>
    </row>
    <row r="924" spans="1:3">
      <c r="A924" s="269" t="s">
        <v>894</v>
      </c>
      <c r="B924" s="270">
        <v>0</v>
      </c>
      <c r="C924" s="271"/>
    </row>
    <row r="925" spans="1:3">
      <c r="A925" s="269" t="s">
        <v>895</v>
      </c>
      <c r="B925" s="270">
        <v>0</v>
      </c>
      <c r="C925" s="271"/>
    </row>
    <row r="926" spans="1:3">
      <c r="A926" s="269" t="s">
        <v>896</v>
      </c>
      <c r="B926" s="270">
        <v>0</v>
      </c>
      <c r="C926" s="271">
        <v>0</v>
      </c>
    </row>
    <row r="927" spans="1:3">
      <c r="A927" s="269" t="s">
        <v>897</v>
      </c>
      <c r="B927" s="270">
        <v>0</v>
      </c>
      <c r="C927" s="271"/>
    </row>
    <row r="928" spans="1:3">
      <c r="A928" s="269" t="s">
        <v>898</v>
      </c>
      <c r="B928" s="270">
        <v>0</v>
      </c>
      <c r="C928" s="271"/>
    </row>
    <row r="929" spans="1:3">
      <c r="A929" s="269" t="s">
        <v>899</v>
      </c>
      <c r="B929" s="270">
        <v>0</v>
      </c>
      <c r="C929" s="271"/>
    </row>
    <row r="930" spans="1:3">
      <c r="A930" s="269" t="s">
        <v>900</v>
      </c>
      <c r="B930" s="270">
        <v>0</v>
      </c>
      <c r="C930" s="271"/>
    </row>
    <row r="931" spans="1:3">
      <c r="A931" s="269" t="s">
        <v>901</v>
      </c>
      <c r="B931" s="270">
        <v>0</v>
      </c>
      <c r="C931" s="271"/>
    </row>
    <row r="932" spans="1:3">
      <c r="A932" s="269" t="s">
        <v>902</v>
      </c>
      <c r="B932" s="270">
        <v>0</v>
      </c>
      <c r="C932" s="271"/>
    </row>
    <row r="933" spans="1:3">
      <c r="A933" s="269" t="s">
        <v>903</v>
      </c>
      <c r="B933" s="270">
        <v>0</v>
      </c>
      <c r="C933" s="271"/>
    </row>
    <row r="934" spans="1:3">
      <c r="A934" s="269" t="s">
        <v>904</v>
      </c>
      <c r="B934" s="270">
        <v>0</v>
      </c>
      <c r="C934" s="271"/>
    </row>
    <row r="935" spans="1:3">
      <c r="A935" s="269" t="s">
        <v>905</v>
      </c>
      <c r="B935" s="270">
        <v>0</v>
      </c>
      <c r="C935" s="271"/>
    </row>
    <row r="936" spans="1:3">
      <c r="A936" s="269" t="s">
        <v>906</v>
      </c>
      <c r="B936" s="270">
        <v>0</v>
      </c>
      <c r="C936" s="271"/>
    </row>
    <row r="937" spans="1:3">
      <c r="A937" s="269" t="s">
        <v>907</v>
      </c>
      <c r="B937" s="270">
        <v>13</v>
      </c>
      <c r="C937" s="271">
        <v>0.2</v>
      </c>
    </row>
    <row r="938" spans="1:3">
      <c r="A938" s="269" t="s">
        <v>908</v>
      </c>
      <c r="B938" s="270">
        <v>0</v>
      </c>
      <c r="C938" s="271"/>
    </row>
    <row r="939" spans="1:3">
      <c r="A939" s="269" t="s">
        <v>909</v>
      </c>
      <c r="B939" s="270">
        <v>43</v>
      </c>
      <c r="C939" s="271">
        <v>1.4</v>
      </c>
    </row>
    <row r="940" spans="1:3">
      <c r="A940" s="269" t="s">
        <v>910</v>
      </c>
      <c r="B940" s="270">
        <v>2641</v>
      </c>
      <c r="C940" s="271">
        <v>1.7</v>
      </c>
    </row>
    <row r="941" spans="1:3">
      <c r="A941" s="269" t="s">
        <v>911</v>
      </c>
      <c r="B941" s="270">
        <v>5017</v>
      </c>
      <c r="C941" s="271">
        <v>1</v>
      </c>
    </row>
    <row r="942" spans="1:3">
      <c r="A942" s="269" t="s">
        <v>201</v>
      </c>
      <c r="B942" s="270">
        <v>0</v>
      </c>
      <c r="C942" s="271"/>
    </row>
    <row r="943" spans="1:3">
      <c r="A943" s="269" t="s">
        <v>202</v>
      </c>
      <c r="B943" s="270">
        <v>0</v>
      </c>
      <c r="C943" s="271"/>
    </row>
    <row r="944" spans="1:3">
      <c r="A944" s="269" t="s">
        <v>203</v>
      </c>
      <c r="B944" s="270">
        <v>0</v>
      </c>
      <c r="C944" s="271"/>
    </row>
    <row r="945" spans="1:3">
      <c r="A945" s="269" t="s">
        <v>912</v>
      </c>
      <c r="B945" s="270">
        <v>0</v>
      </c>
      <c r="C945" s="271"/>
    </row>
    <row r="946" spans="1:3">
      <c r="A946" s="269" t="s">
        <v>913</v>
      </c>
      <c r="B946" s="270">
        <v>2175</v>
      </c>
      <c r="C946" s="271">
        <v>18.4</v>
      </c>
    </row>
    <row r="947" spans="1:3">
      <c r="A947" s="269" t="s">
        <v>914</v>
      </c>
      <c r="B947" s="270">
        <v>444</v>
      </c>
      <c r="C947" s="271">
        <v>14.8</v>
      </c>
    </row>
    <row r="948" spans="1:3">
      <c r="A948" s="269" t="s">
        <v>915</v>
      </c>
      <c r="B948" s="270">
        <v>0</v>
      </c>
      <c r="C948" s="271"/>
    </row>
    <row r="949" spans="1:3">
      <c r="A949" s="269" t="s">
        <v>916</v>
      </c>
      <c r="B949" s="270">
        <v>0</v>
      </c>
      <c r="C949" s="271"/>
    </row>
    <row r="950" spans="1:3">
      <c r="A950" s="269" t="s">
        <v>917</v>
      </c>
      <c r="B950" s="270">
        <v>0</v>
      </c>
      <c r="C950" s="271"/>
    </row>
    <row r="951" spans="1:3">
      <c r="A951" s="269" t="s">
        <v>918</v>
      </c>
      <c r="B951" s="270">
        <v>900</v>
      </c>
      <c r="C951" s="271">
        <v>0.6</v>
      </c>
    </row>
    <row r="952" spans="1:3">
      <c r="A952" s="269" t="s">
        <v>919</v>
      </c>
      <c r="B952" s="270">
        <v>0</v>
      </c>
      <c r="C952" s="271"/>
    </row>
    <row r="953" spans="1:3">
      <c r="A953" s="269" t="s">
        <v>920</v>
      </c>
      <c r="B953" s="270">
        <v>0</v>
      </c>
      <c r="C953" s="271"/>
    </row>
    <row r="954" spans="1:3">
      <c r="A954" s="269" t="s">
        <v>921</v>
      </c>
      <c r="B954" s="270">
        <v>0</v>
      </c>
      <c r="C954" s="271"/>
    </row>
    <row r="955" spans="1:3">
      <c r="A955" s="269" t="s">
        <v>922</v>
      </c>
      <c r="B955" s="270">
        <v>150</v>
      </c>
      <c r="C955" s="271">
        <v>0.4</v>
      </c>
    </row>
    <row r="956" spans="1:3">
      <c r="A956" s="269" t="s">
        <v>923</v>
      </c>
      <c r="B956" s="270">
        <v>0</v>
      </c>
      <c r="C956" s="271"/>
    </row>
    <row r="957" spans="1:3">
      <c r="A957" s="269" t="s">
        <v>924</v>
      </c>
      <c r="B957" s="270">
        <v>60</v>
      </c>
      <c r="C957" s="271">
        <v>0.2</v>
      </c>
    </row>
    <row r="958" spans="1:3">
      <c r="A958" s="269" t="s">
        <v>925</v>
      </c>
      <c r="B958" s="270">
        <v>366</v>
      </c>
      <c r="C958" s="271">
        <v>1.1</v>
      </c>
    </row>
    <row r="959" spans="1:3">
      <c r="A959" s="269" t="s">
        <v>926</v>
      </c>
      <c r="B959" s="270">
        <v>0</v>
      </c>
      <c r="C959" s="271"/>
    </row>
    <row r="960" spans="1:3">
      <c r="A960" s="269" t="s">
        <v>927</v>
      </c>
      <c r="B960" s="270">
        <v>0</v>
      </c>
      <c r="C960" s="271">
        <v>0</v>
      </c>
    </row>
    <row r="961" spans="1:3">
      <c r="A961" s="269" t="s">
        <v>928</v>
      </c>
      <c r="B961" s="270">
        <v>0</v>
      </c>
      <c r="C961" s="271">
        <v>0</v>
      </c>
    </row>
    <row r="962" spans="1:3">
      <c r="A962" s="269" t="s">
        <v>929</v>
      </c>
      <c r="B962" s="270">
        <v>0</v>
      </c>
      <c r="C962" s="271"/>
    </row>
    <row r="963" spans="1:3">
      <c r="A963" s="269" t="s">
        <v>930</v>
      </c>
      <c r="B963" s="270">
        <v>0</v>
      </c>
      <c r="C963" s="271"/>
    </row>
    <row r="964" spans="1:3">
      <c r="A964" s="269" t="s">
        <v>903</v>
      </c>
      <c r="B964" s="270">
        <v>0</v>
      </c>
      <c r="C964" s="271"/>
    </row>
    <row r="965" spans="1:3">
      <c r="A965" s="269" t="s">
        <v>931</v>
      </c>
      <c r="B965" s="270">
        <v>153</v>
      </c>
      <c r="C965" s="271">
        <v>0.7</v>
      </c>
    </row>
    <row r="966" spans="1:3">
      <c r="A966" s="269" t="s">
        <v>932</v>
      </c>
      <c r="B966" s="270">
        <v>100</v>
      </c>
      <c r="C966" s="271">
        <v>1.4</v>
      </c>
    </row>
    <row r="967" spans="1:3">
      <c r="A967" s="269" t="s">
        <v>933</v>
      </c>
      <c r="B967" s="270">
        <v>669</v>
      </c>
      <c r="C967" s="271">
        <v>1.5</v>
      </c>
    </row>
    <row r="968" spans="1:3">
      <c r="A968" s="269" t="s">
        <v>934</v>
      </c>
      <c r="B968" s="270">
        <v>0</v>
      </c>
      <c r="C968" s="271"/>
    </row>
    <row r="969" spans="1:3">
      <c r="A969" s="269" t="s">
        <v>201</v>
      </c>
      <c r="B969" s="270">
        <v>0</v>
      </c>
      <c r="C969" s="271"/>
    </row>
    <row r="970" spans="1:3">
      <c r="A970" s="269" t="s">
        <v>202</v>
      </c>
      <c r="B970" s="270">
        <v>0</v>
      </c>
      <c r="C970" s="271"/>
    </row>
    <row r="971" spans="1:3">
      <c r="A971" s="269" t="s">
        <v>203</v>
      </c>
      <c r="B971" s="270">
        <v>0</v>
      </c>
      <c r="C971" s="271"/>
    </row>
    <row r="972" spans="1:3">
      <c r="A972" s="269" t="s">
        <v>935</v>
      </c>
      <c r="B972" s="270">
        <v>0</v>
      </c>
      <c r="C972" s="271"/>
    </row>
    <row r="973" spans="1:3">
      <c r="A973" s="269" t="s">
        <v>936</v>
      </c>
      <c r="B973" s="270">
        <v>0</v>
      </c>
      <c r="C973" s="271"/>
    </row>
    <row r="974" spans="1:3">
      <c r="A974" s="269" t="s">
        <v>937</v>
      </c>
      <c r="B974" s="270">
        <v>0</v>
      </c>
      <c r="C974" s="271"/>
    </row>
    <row r="975" spans="1:3">
      <c r="A975" s="269" t="s">
        <v>938</v>
      </c>
      <c r="B975" s="270">
        <v>0</v>
      </c>
      <c r="C975" s="271"/>
    </row>
    <row r="976" spans="1:3">
      <c r="A976" s="269" t="s">
        <v>939</v>
      </c>
      <c r="B976" s="270">
        <v>0</v>
      </c>
      <c r="C976" s="271"/>
    </row>
    <row r="977" spans="1:3">
      <c r="A977" s="269" t="s">
        <v>940</v>
      </c>
      <c r="B977" s="270">
        <v>0</v>
      </c>
      <c r="C977" s="271"/>
    </row>
    <row r="978" spans="1:3">
      <c r="A978" s="269" t="s">
        <v>941</v>
      </c>
      <c r="B978" s="270">
        <v>0</v>
      </c>
      <c r="C978" s="271"/>
    </row>
    <row r="979" spans="1:3">
      <c r="A979" s="269" t="s">
        <v>942</v>
      </c>
      <c r="B979" s="270">
        <v>8445</v>
      </c>
      <c r="C979" s="271">
        <v>0.5</v>
      </c>
    </row>
    <row r="980" spans="1:3">
      <c r="A980" s="269" t="s">
        <v>201</v>
      </c>
      <c r="B980" s="270">
        <v>0</v>
      </c>
      <c r="C980" s="271"/>
    </row>
    <row r="981" spans="1:3">
      <c r="A981" s="269" t="s">
        <v>202</v>
      </c>
      <c r="B981" s="270">
        <v>30</v>
      </c>
      <c r="C981" s="271"/>
    </row>
    <row r="982" spans="1:3">
      <c r="A982" s="269" t="s">
        <v>203</v>
      </c>
      <c r="B982" s="270">
        <v>0</v>
      </c>
      <c r="C982" s="271"/>
    </row>
    <row r="983" spans="1:3">
      <c r="A983" s="269" t="s">
        <v>943</v>
      </c>
      <c r="B983" s="270">
        <v>2245</v>
      </c>
      <c r="C983" s="271">
        <v>0.3</v>
      </c>
    </row>
    <row r="984" spans="1:3">
      <c r="A984" s="269" t="s">
        <v>944</v>
      </c>
      <c r="B984" s="270">
        <v>1556</v>
      </c>
      <c r="C984" s="271">
        <v>6.1</v>
      </c>
    </row>
    <row r="985" spans="1:3">
      <c r="A985" s="269" t="s">
        <v>945</v>
      </c>
      <c r="B985" s="270">
        <v>0</v>
      </c>
      <c r="C985" s="271">
        <v>0</v>
      </c>
    </row>
    <row r="986" spans="1:3">
      <c r="A986" s="269" t="s">
        <v>946</v>
      </c>
      <c r="B986" s="270">
        <v>0</v>
      </c>
      <c r="C986" s="271">
        <v>0</v>
      </c>
    </row>
    <row r="987" spans="1:3">
      <c r="A987" s="269" t="s">
        <v>947</v>
      </c>
      <c r="B987" s="270">
        <v>0</v>
      </c>
      <c r="C987" s="271"/>
    </row>
    <row r="988" spans="1:3">
      <c r="A988" s="269" t="s">
        <v>948</v>
      </c>
      <c r="B988" s="270">
        <v>0</v>
      </c>
      <c r="C988" s="271"/>
    </row>
    <row r="989" spans="1:3">
      <c r="A989" s="269" t="s">
        <v>949</v>
      </c>
      <c r="B989" s="270">
        <v>4614</v>
      </c>
      <c r="C989" s="271">
        <v>0.6</v>
      </c>
    </row>
    <row r="990" spans="1:3">
      <c r="A990" s="269" t="s">
        <v>950</v>
      </c>
      <c r="B990" s="270">
        <v>1301</v>
      </c>
      <c r="C990" s="271">
        <v>27.7</v>
      </c>
    </row>
    <row r="991" spans="1:3">
      <c r="A991" s="269" t="s">
        <v>528</v>
      </c>
      <c r="B991" s="270">
        <v>3</v>
      </c>
      <c r="C991" s="271">
        <v>1</v>
      </c>
    </row>
    <row r="992" spans="1:3">
      <c r="A992" s="269" t="s">
        <v>951</v>
      </c>
      <c r="B992" s="270">
        <v>14</v>
      </c>
      <c r="C992" s="271"/>
    </row>
    <row r="993" spans="1:3">
      <c r="A993" s="269" t="s">
        <v>952</v>
      </c>
      <c r="B993" s="270">
        <v>0</v>
      </c>
      <c r="C993" s="271"/>
    </row>
    <row r="994" spans="1:3">
      <c r="A994" s="269" t="s">
        <v>953</v>
      </c>
      <c r="B994" s="270">
        <v>0</v>
      </c>
      <c r="C994" s="271"/>
    </row>
    <row r="995" spans="1:3">
      <c r="A995" s="269" t="s">
        <v>954</v>
      </c>
      <c r="B995" s="270">
        <v>1284</v>
      </c>
      <c r="C995" s="271">
        <v>29.2</v>
      </c>
    </row>
    <row r="996" spans="1:3">
      <c r="A996" s="269" t="s">
        <v>955</v>
      </c>
      <c r="B996" s="270">
        <v>3154</v>
      </c>
      <c r="C996" s="271">
        <v>1.1</v>
      </c>
    </row>
    <row r="997" spans="1:3">
      <c r="A997" s="269" t="s">
        <v>956</v>
      </c>
      <c r="B997" s="270">
        <v>1281</v>
      </c>
      <c r="C997" s="271">
        <v>0.8</v>
      </c>
    </row>
    <row r="998" spans="1:3">
      <c r="A998" s="269" t="s">
        <v>957</v>
      </c>
      <c r="B998" s="270">
        <v>0</v>
      </c>
      <c r="C998" s="271"/>
    </row>
    <row r="999" spans="1:3">
      <c r="A999" s="269" t="s">
        <v>958</v>
      </c>
      <c r="B999" s="270">
        <v>1339</v>
      </c>
      <c r="C999" s="271">
        <v>1.1</v>
      </c>
    </row>
    <row r="1000" spans="1:3">
      <c r="A1000" s="269" t="s">
        <v>959</v>
      </c>
      <c r="B1000" s="270">
        <v>480</v>
      </c>
      <c r="C1000" s="271"/>
    </row>
    <row r="1001" spans="1:3">
      <c r="A1001" s="269" t="s">
        <v>960</v>
      </c>
      <c r="B1001" s="270">
        <v>54</v>
      </c>
      <c r="C1001" s="271">
        <v>1</v>
      </c>
    </row>
    <row r="1002" spans="1:3">
      <c r="A1002" s="269" t="s">
        <v>961</v>
      </c>
      <c r="B1002" s="270">
        <v>0</v>
      </c>
      <c r="C1002" s="271"/>
    </row>
    <row r="1003" spans="1:3">
      <c r="A1003" s="269" t="s">
        <v>962</v>
      </c>
      <c r="B1003" s="270">
        <v>603</v>
      </c>
      <c r="C1003" s="271">
        <v>6.7</v>
      </c>
    </row>
    <row r="1004" spans="1:3">
      <c r="A1004" s="269" t="s">
        <v>963</v>
      </c>
      <c r="B1004" s="270">
        <v>48</v>
      </c>
      <c r="C1004" s="271"/>
    </row>
    <row r="1005" spans="1:3">
      <c r="A1005" s="269" t="s">
        <v>964</v>
      </c>
      <c r="B1005" s="270">
        <v>200</v>
      </c>
      <c r="C1005" s="271">
        <v>4.6</v>
      </c>
    </row>
    <row r="1006" spans="1:3">
      <c r="A1006" s="269" t="s">
        <v>965</v>
      </c>
      <c r="B1006" s="270">
        <v>13</v>
      </c>
      <c r="C1006" s="271"/>
    </row>
    <row r="1007" spans="1:3">
      <c r="A1007" s="269" t="s">
        <v>966</v>
      </c>
      <c r="B1007" s="270">
        <v>0</v>
      </c>
      <c r="C1007" s="273">
        <v>0</v>
      </c>
    </row>
    <row r="1008" spans="1:3">
      <c r="A1008" s="269" t="s">
        <v>967</v>
      </c>
      <c r="B1008" s="270">
        <v>0</v>
      </c>
      <c r="C1008" s="271"/>
    </row>
    <row r="1009" spans="1:3">
      <c r="A1009" s="269" t="s">
        <v>968</v>
      </c>
      <c r="B1009" s="270">
        <v>342</v>
      </c>
      <c r="C1009" s="271"/>
    </row>
    <row r="1010" spans="1:3">
      <c r="A1010" s="269" t="s">
        <v>969</v>
      </c>
      <c r="B1010" s="270">
        <v>0</v>
      </c>
      <c r="C1010" s="271"/>
    </row>
    <row r="1011" spans="1:3">
      <c r="A1011" s="269" t="s">
        <v>970</v>
      </c>
      <c r="B1011" s="270">
        <v>0</v>
      </c>
      <c r="C1011" s="271"/>
    </row>
    <row r="1012" spans="1:3">
      <c r="A1012" s="269" t="s">
        <v>971</v>
      </c>
      <c r="B1012" s="270">
        <v>0</v>
      </c>
      <c r="C1012" s="271"/>
    </row>
    <row r="1013" spans="1:3">
      <c r="A1013" s="269" t="s">
        <v>972</v>
      </c>
      <c r="B1013" s="270">
        <v>0</v>
      </c>
      <c r="C1013" s="271"/>
    </row>
    <row r="1014" spans="1:3">
      <c r="A1014" s="269" t="s">
        <v>973</v>
      </c>
      <c r="B1014" s="270">
        <v>229</v>
      </c>
      <c r="C1014" s="271">
        <v>0.1</v>
      </c>
    </row>
    <row r="1015" spans="1:3">
      <c r="A1015" s="269" t="s">
        <v>974</v>
      </c>
      <c r="B1015" s="270">
        <v>0</v>
      </c>
      <c r="C1015" s="271"/>
    </row>
    <row r="1016" spans="1:3">
      <c r="A1016" s="269" t="s">
        <v>975</v>
      </c>
      <c r="B1016" s="270">
        <v>229</v>
      </c>
      <c r="C1016" s="271">
        <v>0.1</v>
      </c>
    </row>
    <row r="1017" spans="1:3">
      <c r="A1017" s="269" t="s">
        <v>165</v>
      </c>
      <c r="B1017" s="270">
        <v>5874</v>
      </c>
      <c r="C1017" s="271">
        <v>3.2</v>
      </c>
    </row>
    <row r="1018" spans="1:3">
      <c r="A1018" s="269" t="s">
        <v>976</v>
      </c>
      <c r="B1018" s="270">
        <v>3562</v>
      </c>
      <c r="C1018" s="271">
        <v>2.4</v>
      </c>
    </row>
    <row r="1019" spans="1:3">
      <c r="A1019" s="269" t="s">
        <v>201</v>
      </c>
      <c r="B1019" s="270">
        <v>227</v>
      </c>
      <c r="C1019" s="271">
        <v>1.4</v>
      </c>
    </row>
    <row r="1020" spans="1:3">
      <c r="A1020" s="269" t="s">
        <v>202</v>
      </c>
      <c r="B1020" s="270">
        <v>0</v>
      </c>
      <c r="C1020" s="271"/>
    </row>
    <row r="1021" spans="1:3">
      <c r="A1021" s="269" t="s">
        <v>203</v>
      </c>
      <c r="B1021" s="270">
        <v>0</v>
      </c>
      <c r="C1021" s="271"/>
    </row>
    <row r="1022" spans="1:3">
      <c r="A1022" s="269" t="s">
        <v>977</v>
      </c>
      <c r="B1022" s="270">
        <v>2300</v>
      </c>
      <c r="C1022" s="271">
        <v>3.3</v>
      </c>
    </row>
    <row r="1023" spans="1:3">
      <c r="A1023" s="269" t="s">
        <v>978</v>
      </c>
      <c r="B1023" s="270">
        <v>561</v>
      </c>
      <c r="C1023" s="271">
        <v>2.9</v>
      </c>
    </row>
    <row r="1024" spans="1:3">
      <c r="A1024" s="269" t="s">
        <v>979</v>
      </c>
      <c r="B1024" s="270">
        <v>0</v>
      </c>
      <c r="C1024" s="271"/>
    </row>
    <row r="1025" spans="1:3">
      <c r="A1025" s="269" t="s">
        <v>980</v>
      </c>
      <c r="B1025" s="270">
        <v>0</v>
      </c>
      <c r="C1025" s="271"/>
    </row>
    <row r="1026" spans="1:3">
      <c r="A1026" s="269" t="s">
        <v>981</v>
      </c>
      <c r="B1026" s="270">
        <v>0</v>
      </c>
      <c r="C1026" s="271"/>
    </row>
    <row r="1027" spans="1:3">
      <c r="A1027" s="269" t="s">
        <v>982</v>
      </c>
      <c r="B1027" s="270">
        <v>0</v>
      </c>
      <c r="C1027" s="271"/>
    </row>
    <row r="1028" spans="1:3">
      <c r="A1028" s="269" t="s">
        <v>983</v>
      </c>
      <c r="B1028" s="270">
        <v>0</v>
      </c>
      <c r="C1028" s="271"/>
    </row>
    <row r="1029" spans="1:3">
      <c r="A1029" s="269" t="s">
        <v>984</v>
      </c>
      <c r="B1029" s="270">
        <v>0</v>
      </c>
      <c r="C1029" s="271"/>
    </row>
    <row r="1030" spans="1:3">
      <c r="A1030" s="269" t="s">
        <v>985</v>
      </c>
      <c r="B1030" s="270">
        <v>0</v>
      </c>
      <c r="C1030" s="271"/>
    </row>
    <row r="1031" spans="1:3">
      <c r="A1031" s="269" t="s">
        <v>986</v>
      </c>
      <c r="B1031" s="270">
        <v>0</v>
      </c>
      <c r="C1031" s="271"/>
    </row>
    <row r="1032" spans="1:3">
      <c r="A1032" s="269" t="s">
        <v>987</v>
      </c>
      <c r="B1032" s="270">
        <v>0</v>
      </c>
      <c r="C1032" s="271"/>
    </row>
    <row r="1033" spans="1:3">
      <c r="A1033" s="269" t="s">
        <v>988</v>
      </c>
      <c r="B1033" s="270">
        <v>0</v>
      </c>
      <c r="C1033" s="271"/>
    </row>
    <row r="1034" spans="1:3">
      <c r="A1034" s="269" t="s">
        <v>989</v>
      </c>
      <c r="B1034" s="270">
        <v>0</v>
      </c>
      <c r="C1034" s="271"/>
    </row>
    <row r="1035" spans="1:3">
      <c r="A1035" s="269" t="s">
        <v>990</v>
      </c>
      <c r="B1035" s="270">
        <v>0</v>
      </c>
      <c r="C1035" s="271"/>
    </row>
    <row r="1036" spans="1:3">
      <c r="A1036" s="269" t="s">
        <v>991</v>
      </c>
      <c r="B1036" s="270">
        <v>0</v>
      </c>
      <c r="C1036" s="271"/>
    </row>
    <row r="1037" spans="1:3">
      <c r="A1037" s="269" t="s">
        <v>992</v>
      </c>
      <c r="B1037" s="270">
        <v>0</v>
      </c>
      <c r="C1037" s="271"/>
    </row>
    <row r="1038" spans="1:3">
      <c r="A1038" s="269" t="s">
        <v>993</v>
      </c>
      <c r="B1038" s="270">
        <v>0</v>
      </c>
      <c r="C1038" s="271"/>
    </row>
    <row r="1039" spans="1:3">
      <c r="A1039" s="269" t="s">
        <v>994</v>
      </c>
      <c r="B1039" s="270">
        <v>379</v>
      </c>
      <c r="C1039" s="271">
        <v>1</v>
      </c>
    </row>
    <row r="1040" spans="1:3">
      <c r="A1040" s="269" t="s">
        <v>995</v>
      </c>
      <c r="B1040" s="270">
        <v>95</v>
      </c>
      <c r="C1040" s="271">
        <v>1.4</v>
      </c>
    </row>
    <row r="1041" spans="1:3">
      <c r="A1041" s="269" t="s">
        <v>996</v>
      </c>
      <c r="B1041" s="270">
        <v>330</v>
      </c>
      <c r="C1041" s="271"/>
    </row>
    <row r="1042" spans="1:3">
      <c r="A1042" s="269" t="s">
        <v>201</v>
      </c>
      <c r="B1042" s="270">
        <v>0</v>
      </c>
      <c r="C1042" s="271"/>
    </row>
    <row r="1043" spans="1:3">
      <c r="A1043" s="269" t="s">
        <v>202</v>
      </c>
      <c r="B1043" s="270">
        <v>0</v>
      </c>
      <c r="C1043" s="271"/>
    </row>
    <row r="1044" spans="1:3">
      <c r="A1044" s="269" t="s">
        <v>203</v>
      </c>
      <c r="B1044" s="270">
        <v>0</v>
      </c>
      <c r="C1044" s="271"/>
    </row>
    <row r="1045" spans="1:3">
      <c r="A1045" s="269" t="s">
        <v>997</v>
      </c>
      <c r="B1045" s="270">
        <v>330</v>
      </c>
      <c r="C1045" s="271"/>
    </row>
    <row r="1046" spans="1:3">
      <c r="A1046" s="269" t="s">
        <v>998</v>
      </c>
      <c r="B1046" s="270">
        <v>0</v>
      </c>
      <c r="C1046" s="271"/>
    </row>
    <row r="1047" spans="1:3">
      <c r="A1047" s="269" t="s">
        <v>999</v>
      </c>
      <c r="B1047" s="270">
        <v>0</v>
      </c>
      <c r="C1047" s="271"/>
    </row>
    <row r="1048" spans="1:3">
      <c r="A1048" s="269" t="s">
        <v>1000</v>
      </c>
      <c r="B1048" s="270">
        <v>0</v>
      </c>
      <c r="C1048" s="271"/>
    </row>
    <row r="1049" spans="1:3">
      <c r="A1049" s="269" t="s">
        <v>1001</v>
      </c>
      <c r="B1049" s="270">
        <v>0</v>
      </c>
      <c r="C1049" s="271"/>
    </row>
    <row r="1050" spans="1:3">
      <c r="A1050" s="269" t="s">
        <v>1002</v>
      </c>
      <c r="B1050" s="270">
        <v>0</v>
      </c>
      <c r="C1050" s="271"/>
    </row>
    <row r="1051" spans="1:3">
      <c r="A1051" s="269" t="s">
        <v>1003</v>
      </c>
      <c r="B1051" s="270">
        <v>0</v>
      </c>
      <c r="C1051" s="271"/>
    </row>
    <row r="1052" spans="1:3">
      <c r="A1052" s="269" t="s">
        <v>201</v>
      </c>
      <c r="B1052" s="270">
        <v>0</v>
      </c>
      <c r="C1052" s="271"/>
    </row>
    <row r="1053" spans="1:3">
      <c r="A1053" s="269" t="s">
        <v>202</v>
      </c>
      <c r="B1053" s="270">
        <v>0</v>
      </c>
      <c r="C1053" s="271"/>
    </row>
    <row r="1054" spans="1:3">
      <c r="A1054" s="269" t="s">
        <v>203</v>
      </c>
      <c r="B1054" s="270">
        <v>0</v>
      </c>
      <c r="C1054" s="271"/>
    </row>
    <row r="1055" spans="1:3">
      <c r="A1055" s="269" t="s">
        <v>1004</v>
      </c>
      <c r="B1055" s="270">
        <v>0</v>
      </c>
      <c r="C1055" s="271"/>
    </row>
    <row r="1056" spans="1:3">
      <c r="A1056" s="269" t="s">
        <v>1005</v>
      </c>
      <c r="B1056" s="270">
        <v>0</v>
      </c>
      <c r="C1056" s="271"/>
    </row>
    <row r="1057" spans="1:3">
      <c r="A1057" s="269" t="s">
        <v>1006</v>
      </c>
      <c r="B1057" s="270">
        <v>0</v>
      </c>
      <c r="C1057" s="271"/>
    </row>
    <row r="1058" spans="1:3">
      <c r="A1058" s="269" t="s">
        <v>1007</v>
      </c>
      <c r="B1058" s="270">
        <v>0</v>
      </c>
      <c r="C1058" s="271"/>
    </row>
    <row r="1059" spans="1:3">
      <c r="A1059" s="269" t="s">
        <v>1008</v>
      </c>
      <c r="B1059" s="270">
        <v>0</v>
      </c>
      <c r="C1059" s="271"/>
    </row>
    <row r="1060" spans="1:3">
      <c r="A1060" s="269" t="s">
        <v>1009</v>
      </c>
      <c r="B1060" s="270">
        <v>0</v>
      </c>
      <c r="C1060" s="271"/>
    </row>
    <row r="1061" spans="1:3">
      <c r="A1061" s="269" t="s">
        <v>1010</v>
      </c>
      <c r="B1061" s="270">
        <v>306</v>
      </c>
      <c r="C1061" s="271">
        <v>4.9</v>
      </c>
    </row>
    <row r="1062" spans="1:3">
      <c r="A1062" s="269" t="s">
        <v>1011</v>
      </c>
      <c r="B1062" s="270">
        <v>91</v>
      </c>
      <c r="C1062" s="271">
        <v>1.5</v>
      </c>
    </row>
    <row r="1063" spans="1:3">
      <c r="A1063" s="269" t="s">
        <v>1012</v>
      </c>
      <c r="B1063" s="270">
        <v>174</v>
      </c>
      <c r="C1063" s="271"/>
    </row>
    <row r="1064" spans="1:3">
      <c r="A1064" s="269" t="s">
        <v>1013</v>
      </c>
      <c r="B1064" s="270">
        <v>41</v>
      </c>
      <c r="C1064" s="271"/>
    </row>
    <row r="1065" spans="1:3">
      <c r="A1065" s="269" t="s">
        <v>1014</v>
      </c>
      <c r="B1065" s="270">
        <v>0</v>
      </c>
      <c r="C1065" s="271"/>
    </row>
    <row r="1066" spans="1:3">
      <c r="A1066" s="269" t="s">
        <v>1015</v>
      </c>
      <c r="B1066" s="270">
        <v>0</v>
      </c>
      <c r="C1066" s="271"/>
    </row>
    <row r="1067" spans="1:3">
      <c r="A1067" s="269" t="s">
        <v>201</v>
      </c>
      <c r="B1067" s="270">
        <v>0</v>
      </c>
      <c r="C1067" s="271"/>
    </row>
    <row r="1068" spans="1:3">
      <c r="A1068" s="269" t="s">
        <v>202</v>
      </c>
      <c r="B1068" s="270">
        <v>0</v>
      </c>
      <c r="C1068" s="271"/>
    </row>
    <row r="1069" spans="1:3">
      <c r="A1069" s="269" t="s">
        <v>203</v>
      </c>
      <c r="B1069" s="270">
        <v>0</v>
      </c>
      <c r="C1069" s="271"/>
    </row>
    <row r="1070" spans="1:3">
      <c r="A1070" s="269" t="s">
        <v>1001</v>
      </c>
      <c r="B1070" s="270">
        <v>0</v>
      </c>
      <c r="C1070" s="271"/>
    </row>
    <row r="1071" spans="1:3">
      <c r="A1071" s="269" t="s">
        <v>1016</v>
      </c>
      <c r="B1071" s="270">
        <v>0</v>
      </c>
      <c r="C1071" s="271"/>
    </row>
    <row r="1072" spans="1:3">
      <c r="A1072" s="269" t="s">
        <v>1017</v>
      </c>
      <c r="B1072" s="270">
        <v>0</v>
      </c>
      <c r="C1072" s="271"/>
    </row>
    <row r="1073" spans="1:3">
      <c r="A1073" s="269" t="s">
        <v>1018</v>
      </c>
      <c r="B1073" s="270">
        <v>1036</v>
      </c>
      <c r="C1073" s="271"/>
    </row>
    <row r="1074" spans="1:3">
      <c r="A1074" s="269" t="s">
        <v>1019</v>
      </c>
      <c r="B1074" s="270">
        <v>1031</v>
      </c>
      <c r="C1074" s="271"/>
    </row>
    <row r="1075" spans="1:3">
      <c r="A1075" s="269" t="s">
        <v>1020</v>
      </c>
      <c r="B1075" s="270">
        <v>0</v>
      </c>
      <c r="C1075" s="271"/>
    </row>
    <row r="1076" spans="1:3">
      <c r="A1076" s="269" t="s">
        <v>1021</v>
      </c>
      <c r="B1076" s="270">
        <v>0</v>
      </c>
      <c r="C1076" s="271"/>
    </row>
    <row r="1077" spans="1:3">
      <c r="A1077" s="269" t="s">
        <v>1022</v>
      </c>
      <c r="B1077" s="270">
        <v>5</v>
      </c>
      <c r="C1077" s="271"/>
    </row>
    <row r="1078" spans="1:3">
      <c r="A1078" s="269" t="s">
        <v>1023</v>
      </c>
      <c r="B1078" s="270">
        <v>640</v>
      </c>
      <c r="C1078" s="271">
        <v>2.4</v>
      </c>
    </row>
    <row r="1079" spans="1:3">
      <c r="A1079" s="269" t="s">
        <v>1024</v>
      </c>
      <c r="B1079" s="270">
        <v>270</v>
      </c>
      <c r="C1079" s="271">
        <v>1.7</v>
      </c>
    </row>
    <row r="1080" spans="1:3">
      <c r="A1080" s="269" t="s">
        <v>1025</v>
      </c>
      <c r="B1080" s="270">
        <v>370</v>
      </c>
      <c r="C1080" s="271">
        <v>3.7</v>
      </c>
    </row>
    <row r="1081" spans="1:3">
      <c r="A1081" s="269" t="s">
        <v>166</v>
      </c>
      <c r="B1081" s="270">
        <v>5363</v>
      </c>
      <c r="C1081" s="271">
        <v>1.4</v>
      </c>
    </row>
    <row r="1082" spans="1:3">
      <c r="A1082" s="269" t="s">
        <v>1026</v>
      </c>
      <c r="B1082" s="270">
        <v>249</v>
      </c>
      <c r="C1082" s="271">
        <v>2.4</v>
      </c>
    </row>
    <row r="1083" spans="1:3">
      <c r="A1083" s="269" t="s">
        <v>201</v>
      </c>
      <c r="B1083" s="270">
        <v>249</v>
      </c>
      <c r="C1083" s="271">
        <v>2.4</v>
      </c>
    </row>
    <row r="1084" spans="1:3">
      <c r="A1084" s="269" t="s">
        <v>202</v>
      </c>
      <c r="B1084" s="270">
        <v>0</v>
      </c>
      <c r="C1084" s="271"/>
    </row>
    <row r="1085" spans="1:3">
      <c r="A1085" s="269" t="s">
        <v>203</v>
      </c>
      <c r="B1085" s="270">
        <v>0</v>
      </c>
      <c r="C1085" s="271"/>
    </row>
    <row r="1086" spans="1:3">
      <c r="A1086" s="269" t="s">
        <v>1027</v>
      </c>
      <c r="B1086" s="270">
        <v>0</v>
      </c>
      <c r="C1086" s="271"/>
    </row>
    <row r="1087" spans="1:3">
      <c r="A1087" s="269" t="s">
        <v>1028</v>
      </c>
      <c r="B1087" s="270">
        <v>0</v>
      </c>
      <c r="C1087" s="271"/>
    </row>
    <row r="1088" spans="1:3">
      <c r="A1088" s="269" t="s">
        <v>1029</v>
      </c>
      <c r="B1088" s="270">
        <v>0</v>
      </c>
      <c r="C1088" s="271"/>
    </row>
    <row r="1089" spans="1:3">
      <c r="A1089" s="269" t="s">
        <v>1030</v>
      </c>
      <c r="B1089" s="270">
        <v>0</v>
      </c>
      <c r="C1089" s="271"/>
    </row>
    <row r="1090" spans="1:3">
      <c r="A1090" s="269" t="s">
        <v>1031</v>
      </c>
      <c r="B1090" s="270">
        <v>0</v>
      </c>
      <c r="C1090" s="271"/>
    </row>
    <row r="1091" spans="1:3">
      <c r="A1091" s="269" t="s">
        <v>1032</v>
      </c>
      <c r="B1091" s="270">
        <v>0</v>
      </c>
      <c r="C1091" s="271"/>
    </row>
    <row r="1092" spans="1:3">
      <c r="A1092" s="269" t="s">
        <v>1033</v>
      </c>
      <c r="B1092" s="270">
        <v>59</v>
      </c>
      <c r="C1092" s="271">
        <v>1.2</v>
      </c>
    </row>
    <row r="1093" spans="1:3">
      <c r="A1093" s="269" t="s">
        <v>201</v>
      </c>
      <c r="B1093" s="270">
        <v>59</v>
      </c>
      <c r="C1093" s="271">
        <v>1.2</v>
      </c>
    </row>
    <row r="1094" spans="1:3">
      <c r="A1094" s="269" t="s">
        <v>202</v>
      </c>
      <c r="B1094" s="270">
        <v>0</v>
      </c>
      <c r="C1094" s="271"/>
    </row>
    <row r="1095" spans="1:3">
      <c r="A1095" s="269" t="s">
        <v>203</v>
      </c>
      <c r="B1095" s="270">
        <v>0</v>
      </c>
      <c r="C1095" s="271"/>
    </row>
    <row r="1096" spans="1:3">
      <c r="A1096" s="269" t="s">
        <v>1034</v>
      </c>
      <c r="B1096" s="270">
        <v>0</v>
      </c>
      <c r="C1096" s="271"/>
    </row>
    <row r="1097" spans="1:3">
      <c r="A1097" s="269" t="s">
        <v>1035</v>
      </c>
      <c r="B1097" s="270">
        <v>0</v>
      </c>
      <c r="C1097" s="271"/>
    </row>
    <row r="1098" spans="1:3">
      <c r="A1098" s="269" t="s">
        <v>1036</v>
      </c>
      <c r="B1098" s="270">
        <v>0</v>
      </c>
      <c r="C1098" s="271"/>
    </row>
    <row r="1099" spans="1:3">
      <c r="A1099" s="269" t="s">
        <v>1037</v>
      </c>
      <c r="B1099" s="270">
        <v>0</v>
      </c>
      <c r="C1099" s="271"/>
    </row>
    <row r="1100" spans="1:3">
      <c r="A1100" s="269" t="s">
        <v>1038</v>
      </c>
      <c r="B1100" s="270">
        <v>0</v>
      </c>
      <c r="C1100" s="271"/>
    </row>
    <row r="1101" spans="1:3">
      <c r="A1101" s="269" t="s">
        <v>1039</v>
      </c>
      <c r="B1101" s="270">
        <v>0</v>
      </c>
      <c r="C1101" s="271"/>
    </row>
    <row r="1102" spans="1:3">
      <c r="A1102" s="269" t="s">
        <v>1040</v>
      </c>
      <c r="B1102" s="270">
        <v>0</v>
      </c>
      <c r="C1102" s="271"/>
    </row>
    <row r="1103" spans="1:3">
      <c r="A1103" s="269" t="s">
        <v>1041</v>
      </c>
      <c r="B1103" s="270">
        <v>0</v>
      </c>
      <c r="C1103" s="271"/>
    </row>
    <row r="1104" spans="1:3">
      <c r="A1104" s="269" t="s">
        <v>1042</v>
      </c>
      <c r="B1104" s="270">
        <v>0</v>
      </c>
      <c r="C1104" s="271"/>
    </row>
    <row r="1105" spans="1:3">
      <c r="A1105" s="269" t="s">
        <v>1043</v>
      </c>
      <c r="B1105" s="270">
        <v>0</v>
      </c>
      <c r="C1105" s="271"/>
    </row>
    <row r="1106" spans="1:3">
      <c r="A1106" s="269" t="s">
        <v>1044</v>
      </c>
      <c r="B1106" s="270">
        <v>0</v>
      </c>
      <c r="C1106" s="271"/>
    </row>
    <row r="1107" spans="1:3">
      <c r="A1107" s="269" t="s">
        <v>1045</v>
      </c>
      <c r="B1107" s="270">
        <v>0</v>
      </c>
      <c r="C1107" s="271"/>
    </row>
    <row r="1108" spans="1:3">
      <c r="A1108" s="269" t="s">
        <v>1046</v>
      </c>
      <c r="B1108" s="270">
        <v>0</v>
      </c>
      <c r="C1108" s="271"/>
    </row>
    <row r="1109" spans="1:3">
      <c r="A1109" s="269" t="s">
        <v>201</v>
      </c>
      <c r="B1109" s="270">
        <v>0</v>
      </c>
      <c r="C1109" s="271"/>
    </row>
    <row r="1110" spans="1:3">
      <c r="A1110" s="269" t="s">
        <v>202</v>
      </c>
      <c r="B1110" s="270">
        <v>0</v>
      </c>
      <c r="C1110" s="271"/>
    </row>
    <row r="1111" spans="1:3">
      <c r="A1111" s="269" t="s">
        <v>203</v>
      </c>
      <c r="B1111" s="270">
        <v>0</v>
      </c>
      <c r="C1111" s="271"/>
    </row>
    <row r="1112" spans="1:3">
      <c r="A1112" s="269" t="s">
        <v>1047</v>
      </c>
      <c r="B1112" s="270">
        <v>0</v>
      </c>
      <c r="C1112" s="271"/>
    </row>
    <row r="1113" spans="1:3">
      <c r="A1113" s="269" t="s">
        <v>1048</v>
      </c>
      <c r="B1113" s="270">
        <v>0</v>
      </c>
      <c r="C1113" s="271">
        <v>0</v>
      </c>
    </row>
    <row r="1114" spans="1:3">
      <c r="A1114" s="269" t="s">
        <v>201</v>
      </c>
      <c r="B1114" s="270">
        <v>0</v>
      </c>
      <c r="C1114" s="271"/>
    </row>
    <row r="1115" spans="1:3">
      <c r="A1115" s="269" t="s">
        <v>202</v>
      </c>
      <c r="B1115" s="270">
        <v>0</v>
      </c>
      <c r="C1115" s="271"/>
    </row>
    <row r="1116" spans="1:3">
      <c r="A1116" s="269" t="s">
        <v>203</v>
      </c>
      <c r="B1116" s="270">
        <v>0</v>
      </c>
      <c r="C1116" s="271"/>
    </row>
    <row r="1117" spans="1:3">
      <c r="A1117" s="269" t="s">
        <v>1049</v>
      </c>
      <c r="B1117" s="270">
        <v>0</v>
      </c>
      <c r="C1117" s="271"/>
    </row>
    <row r="1118" spans="1:3">
      <c r="A1118" s="269" t="s">
        <v>1050</v>
      </c>
      <c r="B1118" s="270">
        <v>0</v>
      </c>
      <c r="C1118" s="271"/>
    </row>
    <row r="1119" spans="1:3">
      <c r="A1119" s="269" t="s">
        <v>1051</v>
      </c>
      <c r="B1119" s="270">
        <v>0</v>
      </c>
      <c r="C1119" s="271"/>
    </row>
    <row r="1120" spans="1:3">
      <c r="A1120" s="269" t="s">
        <v>1052</v>
      </c>
      <c r="B1120" s="270">
        <v>0</v>
      </c>
      <c r="C1120" s="271"/>
    </row>
    <row r="1121" spans="1:3">
      <c r="A1121" s="269" t="s">
        <v>1053</v>
      </c>
      <c r="B1121" s="270">
        <v>0</v>
      </c>
      <c r="C1121" s="271"/>
    </row>
    <row r="1122" spans="1:3">
      <c r="A1122" s="269" t="s">
        <v>1054</v>
      </c>
      <c r="B1122" s="270">
        <v>0</v>
      </c>
      <c r="C1122" s="271">
        <v>0</v>
      </c>
    </row>
    <row r="1123" spans="1:3">
      <c r="A1123" s="269" t="s">
        <v>1055</v>
      </c>
      <c r="B1123" s="270">
        <v>0</v>
      </c>
      <c r="C1123" s="271"/>
    </row>
    <row r="1124" spans="1:3">
      <c r="A1124" s="269" t="s">
        <v>1001</v>
      </c>
      <c r="B1124" s="270">
        <v>0</v>
      </c>
      <c r="C1124" s="271"/>
    </row>
    <row r="1125" spans="1:3">
      <c r="A1125" s="269" t="s">
        <v>1056</v>
      </c>
      <c r="B1125" s="270">
        <v>0</v>
      </c>
      <c r="C1125" s="271"/>
    </row>
    <row r="1126" spans="1:3">
      <c r="A1126" s="269" t="s">
        <v>1057</v>
      </c>
      <c r="B1126" s="270">
        <v>0</v>
      </c>
      <c r="C1126" s="271"/>
    </row>
    <row r="1127" spans="1:3">
      <c r="A1127" s="269" t="s">
        <v>1058</v>
      </c>
      <c r="B1127" s="270">
        <v>269</v>
      </c>
      <c r="C1127" s="271">
        <v>1.8</v>
      </c>
    </row>
    <row r="1128" spans="1:3">
      <c r="A1128" s="269" t="s">
        <v>201</v>
      </c>
      <c r="B1128" s="270">
        <v>203</v>
      </c>
      <c r="C1128" s="271">
        <v>1.7</v>
      </c>
    </row>
    <row r="1129" spans="1:3">
      <c r="A1129" s="269" t="s">
        <v>202</v>
      </c>
      <c r="B1129" s="270">
        <v>0</v>
      </c>
      <c r="C1129" s="271"/>
    </row>
    <row r="1130" spans="1:3">
      <c r="A1130" s="269" t="s">
        <v>203</v>
      </c>
      <c r="B1130" s="270">
        <v>0</v>
      </c>
      <c r="C1130" s="271"/>
    </row>
    <row r="1131" spans="1:3">
      <c r="A1131" s="269" t="s">
        <v>1059</v>
      </c>
      <c r="B1131" s="270">
        <v>0</v>
      </c>
      <c r="C1131" s="271"/>
    </row>
    <row r="1132" spans="1:3">
      <c r="A1132" s="269" t="s">
        <v>1060</v>
      </c>
      <c r="B1132" s="270">
        <v>30</v>
      </c>
      <c r="C1132" s="271">
        <v>1</v>
      </c>
    </row>
    <row r="1133" spans="1:3">
      <c r="A1133" s="269" t="s">
        <v>1061</v>
      </c>
      <c r="B1133" s="270">
        <v>0</v>
      </c>
      <c r="C1133" s="271"/>
    </row>
    <row r="1134" spans="1:3">
      <c r="A1134" s="269" t="s">
        <v>1062</v>
      </c>
      <c r="B1134" s="270">
        <v>36</v>
      </c>
      <c r="C1134" s="271"/>
    </row>
    <row r="1135" spans="1:3">
      <c r="A1135" s="269" t="s">
        <v>1063</v>
      </c>
      <c r="B1135" s="270">
        <v>0</v>
      </c>
      <c r="C1135" s="271"/>
    </row>
    <row r="1136" spans="1:3">
      <c r="A1136" s="269" t="s">
        <v>1064</v>
      </c>
      <c r="B1136" s="270">
        <v>69</v>
      </c>
      <c r="C1136" s="271">
        <v>34.5</v>
      </c>
    </row>
    <row r="1137" spans="1:3">
      <c r="A1137" s="269" t="s">
        <v>201</v>
      </c>
      <c r="B1137" s="270">
        <v>0</v>
      </c>
      <c r="C1137" s="271"/>
    </row>
    <row r="1138" spans="1:3">
      <c r="A1138" s="269" t="s">
        <v>202</v>
      </c>
      <c r="B1138" s="270">
        <v>0</v>
      </c>
      <c r="C1138" s="271"/>
    </row>
    <row r="1139" spans="1:3">
      <c r="A1139" s="269" t="s">
        <v>203</v>
      </c>
      <c r="B1139" s="270">
        <v>0</v>
      </c>
      <c r="C1139" s="271"/>
    </row>
    <row r="1140" spans="1:3">
      <c r="A1140" s="269" t="s">
        <v>1065</v>
      </c>
      <c r="B1140" s="270">
        <v>0</v>
      </c>
      <c r="C1140" s="271"/>
    </row>
    <row r="1141" spans="1:3">
      <c r="A1141" s="269" t="s">
        <v>1066</v>
      </c>
      <c r="B1141" s="270">
        <v>0</v>
      </c>
      <c r="C1141" s="271"/>
    </row>
    <row r="1142" spans="1:3">
      <c r="A1142" s="269" t="s">
        <v>1067</v>
      </c>
      <c r="B1142" s="270">
        <v>69</v>
      </c>
      <c r="C1142" s="271">
        <v>34.5</v>
      </c>
    </row>
    <row r="1143" spans="1:3">
      <c r="A1143" s="269" t="s">
        <v>1068</v>
      </c>
      <c r="B1143" s="270">
        <v>2531</v>
      </c>
      <c r="C1143" s="271">
        <v>1.6</v>
      </c>
    </row>
    <row r="1144" spans="1:3">
      <c r="A1144" s="269" t="s">
        <v>201</v>
      </c>
      <c r="B1144" s="270">
        <v>153</v>
      </c>
      <c r="C1144" s="271">
        <v>1.4</v>
      </c>
    </row>
    <row r="1145" spans="1:3">
      <c r="A1145" s="269" t="s">
        <v>202</v>
      </c>
      <c r="B1145" s="270">
        <v>0</v>
      </c>
      <c r="C1145" s="271"/>
    </row>
    <row r="1146" spans="1:3">
      <c r="A1146" s="269" t="s">
        <v>203</v>
      </c>
      <c r="B1146" s="270">
        <v>0</v>
      </c>
      <c r="C1146" s="271"/>
    </row>
    <row r="1147" spans="1:3">
      <c r="A1147" s="269" t="s">
        <v>1069</v>
      </c>
      <c r="B1147" s="270">
        <v>0</v>
      </c>
      <c r="C1147" s="271"/>
    </row>
    <row r="1148" spans="1:3">
      <c r="A1148" s="269" t="s">
        <v>1070</v>
      </c>
      <c r="B1148" s="270">
        <v>776</v>
      </c>
      <c r="C1148" s="271">
        <v>0.8</v>
      </c>
    </row>
    <row r="1149" spans="1:3">
      <c r="A1149" s="269" t="s">
        <v>1071</v>
      </c>
      <c r="B1149" s="270">
        <v>1602</v>
      </c>
      <c r="C1149" s="271">
        <v>3.9</v>
      </c>
    </row>
    <row r="1150" spans="1:3">
      <c r="A1150" s="269" t="s">
        <v>1072</v>
      </c>
      <c r="B1150" s="270">
        <v>2186</v>
      </c>
      <c r="C1150" s="271">
        <v>1.1</v>
      </c>
    </row>
    <row r="1151" spans="1:3">
      <c r="A1151" s="269" t="s">
        <v>1073</v>
      </c>
      <c r="B1151" s="270">
        <v>0</v>
      </c>
      <c r="C1151" s="271"/>
    </row>
    <row r="1152" spans="1:3">
      <c r="A1152" s="269" t="s">
        <v>1074</v>
      </c>
      <c r="B1152" s="270">
        <v>0</v>
      </c>
      <c r="C1152" s="271"/>
    </row>
    <row r="1153" spans="1:3">
      <c r="A1153" s="269" t="s">
        <v>1075</v>
      </c>
      <c r="B1153" s="270">
        <v>0</v>
      </c>
      <c r="C1153" s="271"/>
    </row>
    <row r="1154" spans="1:3">
      <c r="A1154" s="269" t="s">
        <v>1076</v>
      </c>
      <c r="B1154" s="270">
        <v>0</v>
      </c>
      <c r="C1154" s="271"/>
    </row>
    <row r="1155" spans="1:3">
      <c r="A1155" s="269" t="s">
        <v>1077</v>
      </c>
      <c r="B1155" s="270">
        <v>0</v>
      </c>
      <c r="C1155" s="271"/>
    </row>
    <row r="1156" spans="1:3">
      <c r="A1156" s="269" t="s">
        <v>1078</v>
      </c>
      <c r="B1156" s="270">
        <v>2186</v>
      </c>
      <c r="C1156" s="271">
        <v>1.1</v>
      </c>
    </row>
    <row r="1157" spans="1:3">
      <c r="A1157" s="269" t="s">
        <v>167</v>
      </c>
      <c r="B1157" s="270">
        <v>1442</v>
      </c>
      <c r="C1157" s="271">
        <v>1</v>
      </c>
    </row>
    <row r="1158" spans="1:3">
      <c r="A1158" s="269" t="s">
        <v>1079</v>
      </c>
      <c r="B1158" s="270">
        <v>573</v>
      </c>
      <c r="C1158" s="271">
        <v>2.9</v>
      </c>
    </row>
    <row r="1159" spans="1:3">
      <c r="A1159" s="269" t="s">
        <v>201</v>
      </c>
      <c r="B1159" s="270">
        <v>157</v>
      </c>
      <c r="C1159" s="271">
        <v>1.2</v>
      </c>
    </row>
    <row r="1160" spans="1:3">
      <c r="A1160" s="269" t="s">
        <v>202</v>
      </c>
      <c r="B1160" s="270">
        <v>0</v>
      </c>
      <c r="C1160" s="271"/>
    </row>
    <row r="1161" spans="1:3">
      <c r="A1161" s="269" t="s">
        <v>203</v>
      </c>
      <c r="B1161" s="270">
        <v>0</v>
      </c>
      <c r="C1161" s="271"/>
    </row>
    <row r="1162" spans="1:3">
      <c r="A1162" s="269" t="s">
        <v>1080</v>
      </c>
      <c r="B1162" s="270">
        <v>0</v>
      </c>
      <c r="C1162" s="271"/>
    </row>
    <row r="1163" spans="1:3">
      <c r="A1163" s="269" t="s">
        <v>1081</v>
      </c>
      <c r="B1163" s="270">
        <v>0</v>
      </c>
      <c r="C1163" s="271"/>
    </row>
    <row r="1164" spans="1:3">
      <c r="A1164" s="269" t="s">
        <v>1082</v>
      </c>
      <c r="B1164" s="270">
        <v>0</v>
      </c>
      <c r="C1164" s="271"/>
    </row>
    <row r="1165" spans="1:3">
      <c r="A1165" s="269" t="s">
        <v>1083</v>
      </c>
      <c r="B1165" s="270">
        <v>0</v>
      </c>
      <c r="C1165" s="271"/>
    </row>
    <row r="1166" spans="1:3">
      <c r="A1166" s="269" t="s">
        <v>210</v>
      </c>
      <c r="B1166" s="270">
        <v>0</v>
      </c>
      <c r="C1166" s="271"/>
    </row>
    <row r="1167" spans="1:3">
      <c r="A1167" s="269" t="s">
        <v>1084</v>
      </c>
      <c r="B1167" s="270">
        <v>416</v>
      </c>
      <c r="C1167" s="271">
        <v>5.9</v>
      </c>
    </row>
    <row r="1168" spans="1:3">
      <c r="A1168" s="269" t="s">
        <v>1085</v>
      </c>
      <c r="B1168" s="270">
        <v>377</v>
      </c>
      <c r="C1168" s="271">
        <v>0.5</v>
      </c>
    </row>
    <row r="1169" spans="1:3">
      <c r="A1169" s="269" t="s">
        <v>201</v>
      </c>
      <c r="B1169" s="270">
        <v>111</v>
      </c>
      <c r="C1169" s="271">
        <v>1.3</v>
      </c>
    </row>
    <row r="1170" spans="1:3">
      <c r="A1170" s="269" t="s">
        <v>202</v>
      </c>
      <c r="B1170" s="270">
        <v>0</v>
      </c>
      <c r="C1170" s="271"/>
    </row>
    <row r="1171" spans="1:3">
      <c r="A1171" s="269" t="s">
        <v>203</v>
      </c>
      <c r="B1171" s="270">
        <v>0</v>
      </c>
      <c r="C1171" s="271"/>
    </row>
    <row r="1172" spans="1:3">
      <c r="A1172" s="269" t="s">
        <v>1086</v>
      </c>
      <c r="B1172" s="270">
        <v>10</v>
      </c>
      <c r="C1172" s="271"/>
    </row>
    <row r="1173" spans="1:3">
      <c r="A1173" s="269" t="s">
        <v>1087</v>
      </c>
      <c r="B1173" s="270">
        <v>0</v>
      </c>
      <c r="C1173" s="271"/>
    </row>
    <row r="1174" spans="1:3">
      <c r="A1174" s="269" t="s">
        <v>1088</v>
      </c>
      <c r="B1174" s="270">
        <v>256</v>
      </c>
      <c r="C1174" s="271">
        <v>0.4</v>
      </c>
    </row>
    <row r="1175" spans="1:3">
      <c r="A1175" s="269" t="s">
        <v>1089</v>
      </c>
      <c r="B1175" s="270">
        <v>446</v>
      </c>
      <c r="C1175" s="271">
        <v>1.5</v>
      </c>
    </row>
    <row r="1176" spans="1:3">
      <c r="A1176" s="269" t="s">
        <v>201</v>
      </c>
      <c r="B1176" s="270">
        <v>0</v>
      </c>
      <c r="C1176" s="271"/>
    </row>
    <row r="1177" spans="1:3">
      <c r="A1177" s="269" t="s">
        <v>202</v>
      </c>
      <c r="B1177" s="270">
        <v>0</v>
      </c>
      <c r="C1177" s="271"/>
    </row>
    <row r="1178" spans="1:3">
      <c r="A1178" s="269" t="s">
        <v>203</v>
      </c>
      <c r="B1178" s="270">
        <v>0</v>
      </c>
      <c r="C1178" s="271"/>
    </row>
    <row r="1179" spans="1:3">
      <c r="A1179" s="269" t="s">
        <v>1090</v>
      </c>
      <c r="B1179" s="270">
        <v>0</v>
      </c>
      <c r="C1179" s="271"/>
    </row>
    <row r="1180" spans="1:3">
      <c r="A1180" s="269" t="s">
        <v>1091</v>
      </c>
      <c r="B1180" s="270">
        <v>446</v>
      </c>
      <c r="C1180" s="271">
        <v>1.5</v>
      </c>
    </row>
    <row r="1181" spans="1:3">
      <c r="A1181" s="269" t="s">
        <v>1092</v>
      </c>
      <c r="B1181" s="270">
        <v>46</v>
      </c>
      <c r="C1181" s="271">
        <v>0.2</v>
      </c>
    </row>
    <row r="1182" spans="1:3">
      <c r="A1182" s="269" t="s">
        <v>1093</v>
      </c>
      <c r="B1182" s="270">
        <v>0</v>
      </c>
      <c r="C1182" s="271">
        <v>0</v>
      </c>
    </row>
    <row r="1183" spans="1:3">
      <c r="A1183" s="269" t="s">
        <v>1094</v>
      </c>
      <c r="B1183" s="270">
        <v>46</v>
      </c>
      <c r="C1183" s="271">
        <v>0.2</v>
      </c>
    </row>
    <row r="1184" spans="1:3">
      <c r="A1184" s="269" t="s">
        <v>168</v>
      </c>
      <c r="B1184" s="270">
        <v>26</v>
      </c>
      <c r="C1184" s="271">
        <v>0.5</v>
      </c>
    </row>
    <row r="1185" spans="1:3">
      <c r="A1185" s="269" t="s">
        <v>1095</v>
      </c>
      <c r="B1185" s="270">
        <v>0</v>
      </c>
      <c r="C1185" s="271"/>
    </row>
    <row r="1186" spans="1:3">
      <c r="A1186" s="269" t="s">
        <v>201</v>
      </c>
      <c r="B1186" s="270">
        <v>0</v>
      </c>
      <c r="C1186" s="271"/>
    </row>
    <row r="1187" spans="1:3">
      <c r="A1187" s="269" t="s">
        <v>202</v>
      </c>
      <c r="B1187" s="270">
        <v>0</v>
      </c>
      <c r="C1187" s="271"/>
    </row>
    <row r="1188" spans="1:3">
      <c r="A1188" s="269" t="s">
        <v>203</v>
      </c>
      <c r="B1188" s="270">
        <v>0</v>
      </c>
      <c r="C1188" s="271"/>
    </row>
    <row r="1189" spans="1:3">
      <c r="A1189" s="269" t="s">
        <v>1096</v>
      </c>
      <c r="B1189" s="270">
        <v>0</v>
      </c>
      <c r="C1189" s="271"/>
    </row>
    <row r="1190" spans="1:3">
      <c r="A1190" s="269" t="s">
        <v>210</v>
      </c>
      <c r="B1190" s="270">
        <v>0</v>
      </c>
      <c r="C1190" s="271"/>
    </row>
    <row r="1191" spans="1:3">
      <c r="A1191" s="269" t="s">
        <v>1097</v>
      </c>
      <c r="B1191" s="270">
        <v>0</v>
      </c>
      <c r="C1191" s="271"/>
    </row>
    <row r="1192" spans="1:3">
      <c r="A1192" s="269" t="s">
        <v>1098</v>
      </c>
      <c r="B1192" s="270">
        <v>0</v>
      </c>
      <c r="C1192" s="271"/>
    </row>
    <row r="1193" spans="1:3">
      <c r="A1193" s="269" t="s">
        <v>1099</v>
      </c>
      <c r="B1193" s="270">
        <v>0</v>
      </c>
      <c r="C1193" s="271"/>
    </row>
    <row r="1194" spans="1:3">
      <c r="A1194" s="269" t="s">
        <v>1100</v>
      </c>
      <c r="B1194" s="270">
        <v>0</v>
      </c>
      <c r="C1194" s="271"/>
    </row>
    <row r="1195" spans="1:3">
      <c r="A1195" s="269" t="s">
        <v>1101</v>
      </c>
      <c r="B1195" s="270">
        <v>0</v>
      </c>
      <c r="C1195" s="271"/>
    </row>
    <row r="1196" spans="1:3">
      <c r="A1196" s="269" t="s">
        <v>1102</v>
      </c>
      <c r="B1196" s="270">
        <v>0</v>
      </c>
      <c r="C1196" s="271"/>
    </row>
    <row r="1197" spans="1:3">
      <c r="A1197" s="269" t="s">
        <v>1103</v>
      </c>
      <c r="B1197" s="270">
        <v>0</v>
      </c>
      <c r="C1197" s="271"/>
    </row>
    <row r="1198" spans="1:3">
      <c r="A1198" s="269" t="s">
        <v>1104</v>
      </c>
      <c r="B1198" s="270">
        <v>0</v>
      </c>
      <c r="C1198" s="271"/>
    </row>
    <row r="1199" spans="1:3">
      <c r="A1199" s="269" t="s">
        <v>1105</v>
      </c>
      <c r="B1199" s="270">
        <v>0</v>
      </c>
      <c r="C1199" s="271"/>
    </row>
    <row r="1200" spans="1:3">
      <c r="A1200" s="269" t="s">
        <v>1106</v>
      </c>
      <c r="B1200" s="270">
        <v>0</v>
      </c>
      <c r="C1200" s="271"/>
    </row>
    <row r="1201" spans="1:3">
      <c r="A1201" s="269" t="s">
        <v>1107</v>
      </c>
      <c r="B1201" s="270">
        <v>0</v>
      </c>
      <c r="C1201" s="271"/>
    </row>
    <row r="1202" spans="1:3">
      <c r="A1202" s="269" t="s">
        <v>1108</v>
      </c>
      <c r="B1202" s="270">
        <v>0</v>
      </c>
      <c r="C1202" s="271"/>
    </row>
    <row r="1203" spans="1:3">
      <c r="A1203" s="269" t="s">
        <v>1109</v>
      </c>
      <c r="B1203" s="270">
        <v>0</v>
      </c>
      <c r="C1203" s="271"/>
    </row>
    <row r="1204" spans="1:3">
      <c r="A1204" s="269" t="s">
        <v>1110</v>
      </c>
      <c r="B1204" s="270">
        <v>0</v>
      </c>
      <c r="C1204" s="271"/>
    </row>
    <row r="1205" spans="1:3">
      <c r="A1205" s="269" t="s">
        <v>1111</v>
      </c>
      <c r="B1205" s="270">
        <v>0</v>
      </c>
      <c r="C1205" s="271"/>
    </row>
    <row r="1206" spans="1:3">
      <c r="A1206" s="269" t="s">
        <v>1112</v>
      </c>
      <c r="B1206" s="270">
        <v>0</v>
      </c>
      <c r="C1206" s="271"/>
    </row>
    <row r="1207" spans="1:3">
      <c r="A1207" s="269" t="s">
        <v>1113</v>
      </c>
      <c r="B1207" s="270">
        <v>0</v>
      </c>
      <c r="C1207" s="271"/>
    </row>
    <row r="1208" spans="1:3">
      <c r="A1208" s="269" t="s">
        <v>1114</v>
      </c>
      <c r="B1208" s="270">
        <v>0</v>
      </c>
      <c r="C1208" s="271"/>
    </row>
    <row r="1209" spans="1:3">
      <c r="A1209" s="269" t="s">
        <v>1115</v>
      </c>
      <c r="B1209" s="270">
        <v>0</v>
      </c>
      <c r="C1209" s="271"/>
    </row>
    <row r="1210" spans="1:3">
      <c r="A1210" s="269" t="s">
        <v>1116</v>
      </c>
      <c r="B1210" s="270">
        <v>0</v>
      </c>
      <c r="C1210" s="271"/>
    </row>
    <row r="1211" spans="1:3">
      <c r="A1211" s="269" t="s">
        <v>1117</v>
      </c>
      <c r="B1211" s="270">
        <v>26</v>
      </c>
      <c r="C1211" s="271">
        <v>0.5</v>
      </c>
    </row>
    <row r="1212" spans="1:3">
      <c r="A1212" s="269" t="s">
        <v>1118</v>
      </c>
      <c r="B1212" s="270">
        <v>26</v>
      </c>
      <c r="C1212" s="271">
        <v>0.5</v>
      </c>
    </row>
    <row r="1213" spans="1:3">
      <c r="A1213" s="269" t="s">
        <v>169</v>
      </c>
      <c r="B1213" s="270">
        <v>0</v>
      </c>
      <c r="C1213" s="271"/>
    </row>
    <row r="1214" spans="1:3">
      <c r="A1214" s="269" t="s">
        <v>1119</v>
      </c>
      <c r="B1214" s="270">
        <v>0</v>
      </c>
      <c r="C1214" s="271"/>
    </row>
    <row r="1215" spans="1:3">
      <c r="A1215" s="269" t="s">
        <v>1120</v>
      </c>
      <c r="B1215" s="270">
        <v>0</v>
      </c>
      <c r="C1215" s="271"/>
    </row>
    <row r="1216" spans="1:3">
      <c r="A1216" s="269" t="s">
        <v>1121</v>
      </c>
      <c r="B1216" s="270">
        <v>0</v>
      </c>
      <c r="C1216" s="271"/>
    </row>
    <row r="1217" spans="1:3">
      <c r="A1217" s="269" t="s">
        <v>1122</v>
      </c>
      <c r="B1217" s="270">
        <v>0</v>
      </c>
      <c r="C1217" s="271"/>
    </row>
    <row r="1218" spans="1:3">
      <c r="A1218" s="269" t="s">
        <v>1123</v>
      </c>
      <c r="B1218" s="270">
        <v>0</v>
      </c>
      <c r="C1218" s="271"/>
    </row>
    <row r="1219" spans="1:3">
      <c r="A1219" s="269" t="s">
        <v>864</v>
      </c>
      <c r="B1219" s="270">
        <v>0</v>
      </c>
      <c r="C1219" s="271"/>
    </row>
    <row r="1220" spans="1:3">
      <c r="A1220" s="269" t="s">
        <v>1124</v>
      </c>
      <c r="B1220" s="270">
        <v>0</v>
      </c>
      <c r="C1220" s="271"/>
    </row>
    <row r="1221" spans="1:3">
      <c r="A1221" s="269" t="s">
        <v>1125</v>
      </c>
      <c r="B1221" s="270">
        <v>0</v>
      </c>
      <c r="C1221" s="271"/>
    </row>
    <row r="1222" spans="1:3">
      <c r="A1222" s="269" t="s">
        <v>1126</v>
      </c>
      <c r="B1222" s="270">
        <v>0</v>
      </c>
      <c r="C1222" s="271"/>
    </row>
    <row r="1223" spans="1:3">
      <c r="A1223" s="269" t="s">
        <v>170</v>
      </c>
      <c r="B1223" s="270">
        <v>7678</v>
      </c>
      <c r="C1223" s="271">
        <v>9.2</v>
      </c>
    </row>
    <row r="1224" spans="1:3">
      <c r="A1224" s="269" t="s">
        <v>1127</v>
      </c>
      <c r="B1224" s="270">
        <v>7450</v>
      </c>
      <c r="C1224" s="271">
        <v>11.6</v>
      </c>
    </row>
    <row r="1225" spans="1:3">
      <c r="A1225" s="269" t="s">
        <v>201</v>
      </c>
      <c r="B1225" s="270">
        <v>751</v>
      </c>
      <c r="C1225" s="271">
        <v>3.1</v>
      </c>
    </row>
    <row r="1226" spans="1:3">
      <c r="A1226" s="269" t="s">
        <v>202</v>
      </c>
      <c r="B1226" s="270">
        <v>0</v>
      </c>
      <c r="C1226" s="271"/>
    </row>
    <row r="1227" spans="1:3">
      <c r="A1227" s="269" t="s">
        <v>203</v>
      </c>
      <c r="B1227" s="270">
        <v>0</v>
      </c>
      <c r="C1227" s="271"/>
    </row>
    <row r="1228" spans="1:3">
      <c r="A1228" s="269" t="s">
        <v>1128</v>
      </c>
      <c r="B1228" s="270">
        <v>0</v>
      </c>
      <c r="C1228" s="271"/>
    </row>
    <row r="1229" spans="1:3">
      <c r="A1229" s="269" t="s">
        <v>1129</v>
      </c>
      <c r="B1229" s="270">
        <v>0</v>
      </c>
      <c r="C1229" s="271"/>
    </row>
    <row r="1230" spans="1:3">
      <c r="A1230" s="269" t="s">
        <v>1130</v>
      </c>
      <c r="B1230" s="270">
        <v>0</v>
      </c>
      <c r="C1230" s="271"/>
    </row>
    <row r="1231" spans="1:3">
      <c r="A1231" s="269" t="s">
        <v>1131</v>
      </c>
      <c r="B1231" s="270">
        <v>0</v>
      </c>
      <c r="C1231" s="271"/>
    </row>
    <row r="1232" spans="1:3">
      <c r="A1232" s="269" t="s">
        <v>1132</v>
      </c>
      <c r="B1232" s="270">
        <v>0</v>
      </c>
      <c r="C1232" s="271"/>
    </row>
    <row r="1233" spans="1:3">
      <c r="A1233" s="269" t="s">
        <v>1133</v>
      </c>
      <c r="B1233" s="270">
        <v>0</v>
      </c>
      <c r="C1233" s="271"/>
    </row>
    <row r="1234" spans="1:3">
      <c r="A1234" s="269" t="s">
        <v>1134</v>
      </c>
      <c r="B1234" s="270">
        <v>2116</v>
      </c>
      <c r="C1234" s="271"/>
    </row>
    <row r="1235" spans="1:3">
      <c r="A1235" s="269" t="s">
        <v>1135</v>
      </c>
      <c r="B1235" s="270">
        <v>4173</v>
      </c>
      <c r="C1235" s="271"/>
    </row>
    <row r="1236" spans="1:3">
      <c r="A1236" s="269" t="s">
        <v>1136</v>
      </c>
      <c r="B1236" s="270">
        <v>0</v>
      </c>
      <c r="C1236" s="271"/>
    </row>
    <row r="1237" spans="1:3">
      <c r="A1237" s="269" t="s">
        <v>1137</v>
      </c>
      <c r="B1237" s="270">
        <v>20</v>
      </c>
      <c r="C1237" s="271"/>
    </row>
    <row r="1238" spans="1:3">
      <c r="A1238" s="269" t="s">
        <v>1138</v>
      </c>
      <c r="B1238" s="270">
        <v>0</v>
      </c>
      <c r="C1238" s="271">
        <v>0</v>
      </c>
    </row>
    <row r="1239" spans="1:3">
      <c r="A1239" s="269" t="s">
        <v>1139</v>
      </c>
      <c r="B1239" s="270">
        <v>0</v>
      </c>
      <c r="C1239" s="271"/>
    </row>
    <row r="1240" spans="1:3">
      <c r="A1240" s="269" t="s">
        <v>1140</v>
      </c>
      <c r="B1240" s="270">
        <v>0</v>
      </c>
      <c r="C1240" s="271"/>
    </row>
    <row r="1241" spans="1:3">
      <c r="A1241" s="269" t="s">
        <v>1141</v>
      </c>
      <c r="B1241" s="270">
        <v>0</v>
      </c>
      <c r="C1241" s="271"/>
    </row>
    <row r="1242" spans="1:3">
      <c r="A1242" s="269" t="s">
        <v>210</v>
      </c>
      <c r="B1242" s="270">
        <v>0</v>
      </c>
      <c r="C1242" s="271"/>
    </row>
    <row r="1243" spans="1:3">
      <c r="A1243" s="269" t="s">
        <v>1142</v>
      </c>
      <c r="B1243" s="270">
        <v>390</v>
      </c>
      <c r="C1243" s="271">
        <v>2</v>
      </c>
    </row>
    <row r="1244" spans="1:3">
      <c r="A1244" s="269" t="s">
        <v>1143</v>
      </c>
      <c r="B1244" s="270">
        <v>18</v>
      </c>
      <c r="C1244" s="271"/>
    </row>
    <row r="1245" spans="1:3">
      <c r="A1245" s="269" t="s">
        <v>201</v>
      </c>
      <c r="B1245" s="270">
        <v>0</v>
      </c>
      <c r="C1245" s="271"/>
    </row>
    <row r="1246" spans="1:3">
      <c r="A1246" s="269" t="s">
        <v>202</v>
      </c>
      <c r="B1246" s="270">
        <v>0</v>
      </c>
      <c r="C1246" s="271"/>
    </row>
    <row r="1247" spans="1:3">
      <c r="A1247" s="269" t="s">
        <v>203</v>
      </c>
      <c r="B1247" s="270">
        <v>0</v>
      </c>
      <c r="C1247" s="271"/>
    </row>
    <row r="1248" spans="1:3">
      <c r="A1248" s="269" t="s">
        <v>1144</v>
      </c>
      <c r="B1248" s="270">
        <v>0</v>
      </c>
      <c r="C1248" s="271"/>
    </row>
    <row r="1249" spans="1:3">
      <c r="A1249" s="269" t="s">
        <v>1145</v>
      </c>
      <c r="B1249" s="270">
        <v>0</v>
      </c>
      <c r="C1249" s="271"/>
    </row>
    <row r="1250" spans="1:3">
      <c r="A1250" s="269" t="s">
        <v>1146</v>
      </c>
      <c r="B1250" s="270">
        <v>0</v>
      </c>
      <c r="C1250" s="271"/>
    </row>
    <row r="1251" spans="1:3">
      <c r="A1251" s="269" t="s">
        <v>1147</v>
      </c>
      <c r="B1251" s="270">
        <v>0</v>
      </c>
      <c r="C1251" s="271"/>
    </row>
    <row r="1252" spans="1:3">
      <c r="A1252" s="269" t="s">
        <v>1148</v>
      </c>
      <c r="B1252" s="270">
        <v>0</v>
      </c>
      <c r="C1252" s="271"/>
    </row>
    <row r="1253" spans="1:3">
      <c r="A1253" s="269" t="s">
        <v>1149</v>
      </c>
      <c r="B1253" s="270">
        <v>0</v>
      </c>
      <c r="C1253" s="271"/>
    </row>
    <row r="1254" spans="1:3">
      <c r="A1254" s="269" t="s">
        <v>1150</v>
      </c>
      <c r="B1254" s="270">
        <v>0</v>
      </c>
      <c r="C1254" s="271"/>
    </row>
    <row r="1255" spans="1:3">
      <c r="A1255" s="269" t="s">
        <v>1151</v>
      </c>
      <c r="B1255" s="270">
        <v>0</v>
      </c>
      <c r="C1255" s="271"/>
    </row>
    <row r="1256" spans="1:3">
      <c r="A1256" s="269" t="s">
        <v>1152</v>
      </c>
      <c r="B1256" s="270">
        <v>0</v>
      </c>
      <c r="C1256" s="271"/>
    </row>
    <row r="1257" spans="1:3">
      <c r="A1257" s="269" t="s">
        <v>1153</v>
      </c>
      <c r="B1257" s="270">
        <v>0</v>
      </c>
      <c r="C1257" s="271"/>
    </row>
    <row r="1258" spans="1:3">
      <c r="A1258" s="269" t="s">
        <v>1154</v>
      </c>
      <c r="B1258" s="270">
        <v>0</v>
      </c>
      <c r="C1258" s="271"/>
    </row>
    <row r="1259" spans="1:3">
      <c r="A1259" s="269" t="s">
        <v>1155</v>
      </c>
      <c r="B1259" s="270">
        <v>0</v>
      </c>
      <c r="C1259" s="271"/>
    </row>
    <row r="1260" spans="1:3">
      <c r="A1260" s="269" t="s">
        <v>1156</v>
      </c>
      <c r="B1260" s="270">
        <v>0</v>
      </c>
      <c r="C1260" s="271"/>
    </row>
    <row r="1261" spans="1:3">
      <c r="A1261" s="269" t="s">
        <v>210</v>
      </c>
      <c r="B1261" s="270">
        <v>0</v>
      </c>
      <c r="C1261" s="271"/>
    </row>
    <row r="1262" spans="1:3">
      <c r="A1262" s="269" t="s">
        <v>1157</v>
      </c>
      <c r="B1262" s="270">
        <v>18</v>
      </c>
      <c r="C1262" s="271"/>
    </row>
    <row r="1263" spans="1:3">
      <c r="A1263" s="269" t="s">
        <v>1158</v>
      </c>
      <c r="B1263" s="270">
        <v>0</v>
      </c>
      <c r="C1263" s="271"/>
    </row>
    <row r="1264" spans="1:3">
      <c r="A1264" s="269" t="s">
        <v>201</v>
      </c>
      <c r="B1264" s="270">
        <v>0</v>
      </c>
      <c r="C1264" s="271"/>
    </row>
    <row r="1265" spans="1:3">
      <c r="A1265" s="269" t="s">
        <v>202</v>
      </c>
      <c r="B1265" s="270">
        <v>0</v>
      </c>
      <c r="C1265" s="271"/>
    </row>
    <row r="1266" spans="1:3">
      <c r="A1266" s="269" t="s">
        <v>203</v>
      </c>
      <c r="B1266" s="270">
        <v>0</v>
      </c>
      <c r="C1266" s="271"/>
    </row>
    <row r="1267" spans="1:3">
      <c r="A1267" s="269" t="s">
        <v>1159</v>
      </c>
      <c r="B1267" s="270">
        <v>0</v>
      </c>
      <c r="C1267" s="271"/>
    </row>
    <row r="1268" spans="1:3">
      <c r="A1268" s="269" t="s">
        <v>1160</v>
      </c>
      <c r="B1268" s="270">
        <v>0</v>
      </c>
      <c r="C1268" s="271"/>
    </row>
    <row r="1269" spans="1:3">
      <c r="A1269" s="269" t="s">
        <v>1161</v>
      </c>
      <c r="B1269" s="270">
        <v>0</v>
      </c>
      <c r="C1269" s="271"/>
    </row>
    <row r="1270" spans="1:3">
      <c r="A1270" s="269" t="s">
        <v>210</v>
      </c>
      <c r="B1270" s="270">
        <v>0</v>
      </c>
      <c r="C1270" s="271"/>
    </row>
    <row r="1271" spans="1:3">
      <c r="A1271" s="269" t="s">
        <v>1162</v>
      </c>
      <c r="B1271" s="270">
        <v>0</v>
      </c>
      <c r="C1271" s="271"/>
    </row>
    <row r="1272" spans="1:3">
      <c r="A1272" s="269" t="s">
        <v>1163</v>
      </c>
      <c r="B1272" s="270">
        <v>4</v>
      </c>
      <c r="C1272" s="271">
        <v>1</v>
      </c>
    </row>
    <row r="1273" spans="1:3">
      <c r="A1273" s="269" t="s">
        <v>201</v>
      </c>
      <c r="B1273" s="270">
        <v>0</v>
      </c>
      <c r="C1273" s="271"/>
    </row>
    <row r="1274" spans="1:3">
      <c r="A1274" s="269" t="s">
        <v>202</v>
      </c>
      <c r="B1274" s="270">
        <v>0</v>
      </c>
      <c r="C1274" s="271"/>
    </row>
    <row r="1275" spans="1:3">
      <c r="A1275" s="269" t="s">
        <v>203</v>
      </c>
      <c r="B1275" s="270">
        <v>0</v>
      </c>
      <c r="C1275" s="271"/>
    </row>
    <row r="1276" spans="1:3">
      <c r="A1276" s="269" t="s">
        <v>1164</v>
      </c>
      <c r="B1276" s="270">
        <v>0</v>
      </c>
      <c r="C1276" s="271"/>
    </row>
    <row r="1277" spans="1:3">
      <c r="A1277" s="269" t="s">
        <v>1165</v>
      </c>
      <c r="B1277" s="270">
        <v>0</v>
      </c>
      <c r="C1277" s="271"/>
    </row>
    <row r="1278" spans="1:3">
      <c r="A1278" s="269" t="s">
        <v>1166</v>
      </c>
      <c r="B1278" s="270">
        <v>4</v>
      </c>
      <c r="C1278" s="271">
        <v>1</v>
      </c>
    </row>
    <row r="1279" spans="1:3">
      <c r="A1279" s="269" t="s">
        <v>1167</v>
      </c>
      <c r="B1279" s="270">
        <v>0</v>
      </c>
      <c r="C1279" s="271"/>
    </row>
    <row r="1280" spans="1:3">
      <c r="A1280" s="269" t="s">
        <v>1168</v>
      </c>
      <c r="B1280" s="270">
        <v>0</v>
      </c>
      <c r="C1280" s="271"/>
    </row>
    <row r="1281" spans="1:3">
      <c r="A1281" s="269" t="s">
        <v>1169</v>
      </c>
      <c r="B1281" s="270">
        <v>0</v>
      </c>
      <c r="C1281" s="271"/>
    </row>
    <row r="1282" spans="1:3">
      <c r="A1282" s="269" t="s">
        <v>1170</v>
      </c>
      <c r="B1282" s="270">
        <v>0</v>
      </c>
      <c r="C1282" s="271"/>
    </row>
    <row r="1283" spans="1:3">
      <c r="A1283" s="269" t="s">
        <v>1171</v>
      </c>
      <c r="B1283" s="270">
        <v>0</v>
      </c>
      <c r="C1283" s="271"/>
    </row>
    <row r="1284" spans="1:3">
      <c r="A1284" s="269" t="s">
        <v>1172</v>
      </c>
      <c r="B1284" s="270">
        <v>0</v>
      </c>
      <c r="C1284" s="271"/>
    </row>
    <row r="1285" spans="1:3">
      <c r="A1285" s="269" t="s">
        <v>1173</v>
      </c>
      <c r="B1285" s="270">
        <v>76</v>
      </c>
      <c r="C1285" s="271">
        <v>1</v>
      </c>
    </row>
    <row r="1286" spans="1:3">
      <c r="A1286" s="269" t="s">
        <v>201</v>
      </c>
      <c r="B1286" s="270">
        <v>0</v>
      </c>
      <c r="C1286" s="271"/>
    </row>
    <row r="1287" spans="1:3">
      <c r="A1287" s="269" t="s">
        <v>202</v>
      </c>
      <c r="B1287" s="270">
        <v>0</v>
      </c>
      <c r="C1287" s="271"/>
    </row>
    <row r="1288" spans="1:3">
      <c r="A1288" s="269" t="s">
        <v>203</v>
      </c>
      <c r="B1288" s="270">
        <v>0</v>
      </c>
      <c r="C1288" s="271"/>
    </row>
    <row r="1289" spans="1:3">
      <c r="A1289" s="269" t="s">
        <v>1174</v>
      </c>
      <c r="B1289" s="270">
        <v>0</v>
      </c>
      <c r="C1289" s="271"/>
    </row>
    <row r="1290" spans="1:3">
      <c r="A1290" s="269" t="s">
        <v>1175</v>
      </c>
      <c r="B1290" s="270">
        <v>0</v>
      </c>
      <c r="C1290" s="271"/>
    </row>
    <row r="1291" spans="1:3">
      <c r="A1291" s="269" t="s">
        <v>1176</v>
      </c>
      <c r="B1291" s="270">
        <v>0</v>
      </c>
      <c r="C1291" s="271"/>
    </row>
    <row r="1292" spans="1:3">
      <c r="A1292" s="269" t="s">
        <v>1177</v>
      </c>
      <c r="B1292" s="270">
        <v>0</v>
      </c>
      <c r="C1292" s="271"/>
    </row>
    <row r="1293" spans="1:3">
      <c r="A1293" s="269" t="s">
        <v>1178</v>
      </c>
      <c r="B1293" s="270">
        <v>0</v>
      </c>
      <c r="C1293" s="271"/>
    </row>
    <row r="1294" spans="1:3">
      <c r="A1294" s="269" t="s">
        <v>1179</v>
      </c>
      <c r="B1294" s="270">
        <v>0</v>
      </c>
      <c r="C1294" s="271"/>
    </row>
    <row r="1295" spans="1:3">
      <c r="A1295" s="269" t="s">
        <v>1180</v>
      </c>
      <c r="B1295" s="270">
        <v>0</v>
      </c>
      <c r="C1295" s="271"/>
    </row>
    <row r="1296" spans="1:3">
      <c r="A1296" s="269" t="s">
        <v>1181</v>
      </c>
      <c r="B1296" s="270">
        <v>0</v>
      </c>
      <c r="C1296" s="271"/>
    </row>
    <row r="1297" spans="1:3">
      <c r="A1297" s="269" t="s">
        <v>1182</v>
      </c>
      <c r="B1297" s="270">
        <v>0</v>
      </c>
      <c r="C1297" s="271"/>
    </row>
    <row r="1298" spans="1:3">
      <c r="A1298" s="269" t="s">
        <v>1183</v>
      </c>
      <c r="B1298" s="270">
        <v>0</v>
      </c>
      <c r="C1298" s="271"/>
    </row>
    <row r="1299" spans="1:3">
      <c r="A1299" s="269" t="s">
        <v>1184</v>
      </c>
      <c r="B1299" s="270">
        <v>76</v>
      </c>
      <c r="C1299" s="271">
        <v>1</v>
      </c>
    </row>
    <row r="1300" spans="1:3">
      <c r="A1300" s="269" t="s">
        <v>1185</v>
      </c>
      <c r="B1300" s="270">
        <v>130</v>
      </c>
      <c r="C1300" s="271">
        <v>1.2</v>
      </c>
    </row>
    <row r="1301" spans="1:3">
      <c r="A1301" s="269" t="s">
        <v>1186</v>
      </c>
      <c r="B1301" s="270">
        <v>130</v>
      </c>
      <c r="C1301" s="271">
        <v>1.2</v>
      </c>
    </row>
    <row r="1302" spans="1:3">
      <c r="A1302" s="269" t="s">
        <v>171</v>
      </c>
      <c r="B1302" s="270">
        <v>2988</v>
      </c>
      <c r="C1302" s="271">
        <v>0.9</v>
      </c>
    </row>
    <row r="1303" spans="1:3">
      <c r="A1303" s="269" t="s">
        <v>1187</v>
      </c>
      <c r="B1303" s="270">
        <v>1431</v>
      </c>
      <c r="C1303" s="271">
        <v>0.5</v>
      </c>
    </row>
    <row r="1304" spans="1:3">
      <c r="A1304" s="269" t="s">
        <v>1188</v>
      </c>
      <c r="B1304" s="270">
        <v>0</v>
      </c>
      <c r="C1304" s="271"/>
    </row>
    <row r="1305" spans="1:3">
      <c r="A1305" s="269" t="s">
        <v>1189</v>
      </c>
      <c r="B1305" s="270">
        <v>0</v>
      </c>
      <c r="C1305" s="271"/>
    </row>
    <row r="1306" spans="1:3">
      <c r="A1306" s="269" t="s">
        <v>1190</v>
      </c>
      <c r="B1306" s="270">
        <v>0</v>
      </c>
      <c r="C1306" s="271"/>
    </row>
    <row r="1307" spans="1:3">
      <c r="A1307" s="269" t="s">
        <v>1191</v>
      </c>
      <c r="B1307" s="270">
        <v>0</v>
      </c>
      <c r="C1307" s="271"/>
    </row>
    <row r="1308" spans="1:3">
      <c r="A1308" s="269" t="s">
        <v>1192</v>
      </c>
      <c r="B1308" s="270">
        <v>148</v>
      </c>
      <c r="C1308" s="271">
        <v>0.4</v>
      </c>
    </row>
    <row r="1309" spans="1:3">
      <c r="A1309" s="269" t="s">
        <v>1193</v>
      </c>
      <c r="B1309" s="270">
        <v>17</v>
      </c>
      <c r="C1309" s="271">
        <v>1.3</v>
      </c>
    </row>
    <row r="1310" spans="1:3">
      <c r="A1310" s="269" t="s">
        <v>1194</v>
      </c>
      <c r="B1310" s="270">
        <v>134</v>
      </c>
      <c r="C1310" s="271"/>
    </row>
    <row r="1311" spans="1:3">
      <c r="A1311" s="269" t="s">
        <v>1195</v>
      </c>
      <c r="B1311" s="270">
        <v>1132</v>
      </c>
      <c r="C1311" s="271">
        <v>0.4</v>
      </c>
    </row>
    <row r="1312" spans="1:3">
      <c r="A1312" s="269" t="s">
        <v>1196</v>
      </c>
      <c r="B1312" s="270">
        <v>500</v>
      </c>
      <c r="C1312" s="271">
        <v>2</v>
      </c>
    </row>
    <row r="1313" spans="1:3">
      <c r="A1313" s="269" t="s">
        <v>1197</v>
      </c>
      <c r="B1313" s="270">
        <v>0</v>
      </c>
      <c r="C1313" s="271"/>
    </row>
    <row r="1314" spans="1:3">
      <c r="A1314" s="269" t="s">
        <v>1198</v>
      </c>
      <c r="B1314" s="270">
        <v>0</v>
      </c>
      <c r="C1314" s="271"/>
    </row>
    <row r="1315" spans="1:3">
      <c r="A1315" s="269" t="s">
        <v>1199</v>
      </c>
      <c r="B1315" s="270">
        <v>500</v>
      </c>
      <c r="C1315" s="271">
        <v>2</v>
      </c>
    </row>
    <row r="1316" spans="1:3">
      <c r="A1316" s="269" t="s">
        <v>1200</v>
      </c>
      <c r="B1316" s="270">
        <v>1057</v>
      </c>
      <c r="C1316" s="271">
        <v>10.2</v>
      </c>
    </row>
    <row r="1317" spans="1:3">
      <c r="A1317" s="269" t="s">
        <v>1201</v>
      </c>
      <c r="B1317" s="270">
        <v>0</v>
      </c>
      <c r="C1317" s="271"/>
    </row>
    <row r="1318" spans="1:3">
      <c r="A1318" s="269" t="s">
        <v>1202</v>
      </c>
      <c r="B1318" s="270">
        <v>0</v>
      </c>
      <c r="C1318" s="271"/>
    </row>
    <row r="1319" spans="1:3">
      <c r="A1319" s="269" t="s">
        <v>1203</v>
      </c>
      <c r="B1319" s="270">
        <v>1057</v>
      </c>
      <c r="C1319" s="271">
        <v>10.2</v>
      </c>
    </row>
    <row r="1320" spans="1:3">
      <c r="A1320" s="269" t="s">
        <v>172</v>
      </c>
      <c r="B1320" s="270">
        <v>315</v>
      </c>
      <c r="C1320" s="271">
        <v>1.6</v>
      </c>
    </row>
    <row r="1321" spans="1:3">
      <c r="A1321" s="269" t="s">
        <v>1204</v>
      </c>
      <c r="B1321" s="270">
        <v>211</v>
      </c>
      <c r="C1321" s="271">
        <v>1.1</v>
      </c>
    </row>
    <row r="1322" spans="1:3">
      <c r="A1322" s="269" t="s">
        <v>201</v>
      </c>
      <c r="B1322" s="270">
        <v>92</v>
      </c>
      <c r="C1322" s="271">
        <v>1.1</v>
      </c>
    </row>
    <row r="1323" spans="1:3">
      <c r="A1323" s="269" t="s">
        <v>202</v>
      </c>
      <c r="B1323" s="270">
        <v>0</v>
      </c>
      <c r="C1323" s="271"/>
    </row>
    <row r="1324" spans="1:3">
      <c r="A1324" s="269" t="s">
        <v>203</v>
      </c>
      <c r="B1324" s="270">
        <v>0</v>
      </c>
      <c r="C1324" s="271"/>
    </row>
    <row r="1325" spans="1:3">
      <c r="A1325" s="269" t="s">
        <v>1205</v>
      </c>
      <c r="B1325" s="270">
        <v>0</v>
      </c>
      <c r="C1325" s="271"/>
    </row>
    <row r="1326" spans="1:3">
      <c r="A1326" s="269" t="s">
        <v>1206</v>
      </c>
      <c r="B1326" s="270">
        <v>0</v>
      </c>
      <c r="C1326" s="271"/>
    </row>
    <row r="1327" spans="1:3">
      <c r="A1327" s="269" t="s">
        <v>1207</v>
      </c>
      <c r="B1327" s="270">
        <v>0</v>
      </c>
      <c r="C1327" s="271">
        <v>0</v>
      </c>
    </row>
    <row r="1328" spans="1:3">
      <c r="A1328" s="269" t="s">
        <v>1208</v>
      </c>
      <c r="B1328" s="270">
        <v>0</v>
      </c>
      <c r="C1328" s="271"/>
    </row>
    <row r="1329" spans="1:3">
      <c r="A1329" s="269" t="s">
        <v>1209</v>
      </c>
      <c r="B1329" s="270">
        <v>0</v>
      </c>
      <c r="C1329" s="271"/>
    </row>
    <row r="1330" spans="1:3">
      <c r="A1330" s="269" t="s">
        <v>1210</v>
      </c>
      <c r="B1330" s="270">
        <v>0</v>
      </c>
      <c r="C1330" s="271"/>
    </row>
    <row r="1331" spans="1:3">
      <c r="A1331" s="269" t="s">
        <v>1211</v>
      </c>
      <c r="B1331" s="270">
        <v>0</v>
      </c>
      <c r="C1331" s="271"/>
    </row>
    <row r="1332" spans="1:3">
      <c r="A1332" s="269" t="s">
        <v>1212</v>
      </c>
      <c r="B1332" s="270">
        <v>107</v>
      </c>
      <c r="C1332" s="271">
        <v>1</v>
      </c>
    </row>
    <row r="1333" spans="1:3">
      <c r="A1333" s="269" t="s">
        <v>1213</v>
      </c>
      <c r="B1333" s="270">
        <v>0</v>
      </c>
      <c r="C1333" s="271"/>
    </row>
    <row r="1334" spans="1:3">
      <c r="A1334" s="269" t="s">
        <v>210</v>
      </c>
      <c r="B1334" s="270">
        <v>0</v>
      </c>
      <c r="C1334" s="271"/>
    </row>
    <row r="1335" spans="1:3">
      <c r="A1335" s="269" t="s">
        <v>1214</v>
      </c>
      <c r="B1335" s="270">
        <v>12</v>
      </c>
      <c r="C1335" s="271"/>
    </row>
    <row r="1336" spans="1:3">
      <c r="A1336" s="269" t="s">
        <v>1215</v>
      </c>
      <c r="B1336" s="270">
        <v>0</v>
      </c>
      <c r="C1336" s="271"/>
    </row>
    <row r="1337" spans="1:3">
      <c r="A1337" s="269" t="s">
        <v>201</v>
      </c>
      <c r="B1337" s="270">
        <v>0</v>
      </c>
      <c r="C1337" s="271"/>
    </row>
    <row r="1338" spans="1:3">
      <c r="A1338" s="269" t="s">
        <v>202</v>
      </c>
      <c r="B1338" s="270">
        <v>0</v>
      </c>
      <c r="C1338" s="271"/>
    </row>
    <row r="1339" spans="1:3">
      <c r="A1339" s="269" t="s">
        <v>203</v>
      </c>
      <c r="B1339" s="270">
        <v>0</v>
      </c>
      <c r="C1339" s="271"/>
    </row>
    <row r="1340" spans="1:3">
      <c r="A1340" s="269" t="s">
        <v>1216</v>
      </c>
      <c r="B1340" s="270">
        <v>0</v>
      </c>
      <c r="C1340" s="271"/>
    </row>
    <row r="1341" spans="1:3">
      <c r="A1341" s="269" t="s">
        <v>1217</v>
      </c>
      <c r="B1341" s="270">
        <v>0</v>
      </c>
      <c r="C1341" s="271"/>
    </row>
    <row r="1342" spans="1:3">
      <c r="A1342" s="269" t="s">
        <v>1218</v>
      </c>
      <c r="B1342" s="270">
        <v>0</v>
      </c>
      <c r="C1342" s="271"/>
    </row>
    <row r="1343" spans="1:3">
      <c r="A1343" s="269" t="s">
        <v>1219</v>
      </c>
      <c r="B1343" s="270">
        <v>0</v>
      </c>
      <c r="C1343" s="271"/>
    </row>
    <row r="1344" spans="1:3">
      <c r="A1344" s="269" t="s">
        <v>1220</v>
      </c>
      <c r="B1344" s="270">
        <v>0</v>
      </c>
      <c r="C1344" s="271"/>
    </row>
    <row r="1345" spans="1:3">
      <c r="A1345" s="269" t="s">
        <v>1221</v>
      </c>
      <c r="B1345" s="270">
        <v>0</v>
      </c>
      <c r="C1345" s="271"/>
    </row>
    <row r="1346" spans="1:3">
      <c r="A1346" s="269" t="s">
        <v>1222</v>
      </c>
      <c r="B1346" s="270">
        <v>0</v>
      </c>
      <c r="C1346" s="271"/>
    </row>
    <row r="1347" spans="1:3">
      <c r="A1347" s="269" t="s">
        <v>1223</v>
      </c>
      <c r="B1347" s="270">
        <v>0</v>
      </c>
      <c r="C1347" s="271"/>
    </row>
    <row r="1348" spans="1:3">
      <c r="A1348" s="269" t="s">
        <v>210</v>
      </c>
      <c r="B1348" s="270">
        <v>0</v>
      </c>
      <c r="C1348" s="271"/>
    </row>
    <row r="1349" spans="1:3">
      <c r="A1349" s="269" t="s">
        <v>1224</v>
      </c>
      <c r="B1349" s="270">
        <v>0</v>
      </c>
      <c r="C1349" s="271"/>
    </row>
    <row r="1350" spans="1:3">
      <c r="A1350" s="269" t="s">
        <v>1225</v>
      </c>
      <c r="B1350" s="270">
        <v>0</v>
      </c>
      <c r="C1350" s="271"/>
    </row>
    <row r="1351" spans="1:3">
      <c r="A1351" s="269" t="s">
        <v>1226</v>
      </c>
      <c r="B1351" s="270">
        <v>0</v>
      </c>
      <c r="C1351" s="271"/>
    </row>
    <row r="1352" spans="1:3">
      <c r="A1352" s="269" t="s">
        <v>1227</v>
      </c>
      <c r="B1352" s="270">
        <v>0</v>
      </c>
      <c r="C1352" s="271"/>
    </row>
    <row r="1353" spans="1:3">
      <c r="A1353" s="269" t="s">
        <v>1228</v>
      </c>
      <c r="B1353" s="270">
        <v>0</v>
      </c>
      <c r="C1353" s="271"/>
    </row>
    <row r="1354" spans="1:3">
      <c r="A1354" s="269" t="s">
        <v>1229</v>
      </c>
      <c r="B1354" s="270">
        <v>0</v>
      </c>
      <c r="C1354" s="271"/>
    </row>
    <row r="1355" spans="1:3">
      <c r="A1355" s="269" t="s">
        <v>1230</v>
      </c>
      <c r="B1355" s="270">
        <v>104</v>
      </c>
      <c r="C1355" s="271"/>
    </row>
    <row r="1356" spans="1:3">
      <c r="A1356" s="269" t="s">
        <v>1231</v>
      </c>
      <c r="B1356" s="270">
        <v>0</v>
      </c>
      <c r="C1356" s="271"/>
    </row>
    <row r="1357" spans="1:3">
      <c r="A1357" s="269" t="s">
        <v>1232</v>
      </c>
      <c r="B1357" s="270">
        <v>0</v>
      </c>
      <c r="C1357" s="271"/>
    </row>
    <row r="1358" spans="1:3">
      <c r="A1358" s="269" t="s">
        <v>1233</v>
      </c>
      <c r="B1358" s="270">
        <v>104</v>
      </c>
      <c r="C1358" s="271"/>
    </row>
    <row r="1359" spans="1:3">
      <c r="A1359" s="269" t="s">
        <v>1234</v>
      </c>
      <c r="B1359" s="270">
        <v>0</v>
      </c>
      <c r="C1359" s="271"/>
    </row>
    <row r="1360" spans="1:3">
      <c r="A1360" s="269" t="s">
        <v>1235</v>
      </c>
      <c r="B1360" s="270">
        <v>0</v>
      </c>
      <c r="C1360" s="271"/>
    </row>
    <row r="1361" spans="1:3">
      <c r="A1361" s="269" t="s">
        <v>1236</v>
      </c>
      <c r="B1361" s="270">
        <v>0</v>
      </c>
      <c r="C1361" s="271"/>
    </row>
    <row r="1362" spans="1:3">
      <c r="A1362" s="269" t="s">
        <v>1237</v>
      </c>
      <c r="B1362" s="270">
        <v>0</v>
      </c>
      <c r="C1362" s="271"/>
    </row>
    <row r="1363" spans="1:3">
      <c r="A1363" s="269" t="s">
        <v>1238</v>
      </c>
      <c r="B1363" s="270">
        <v>0</v>
      </c>
      <c r="C1363" s="271"/>
    </row>
    <row r="1364" spans="1:3">
      <c r="A1364" s="269" t="s">
        <v>1239</v>
      </c>
      <c r="B1364" s="270">
        <v>0</v>
      </c>
      <c r="C1364" s="271"/>
    </row>
    <row r="1365" spans="1:3">
      <c r="A1365" s="269" t="s">
        <v>1240</v>
      </c>
      <c r="B1365" s="270">
        <v>0</v>
      </c>
      <c r="C1365" s="271"/>
    </row>
    <row r="1366" spans="1:3">
      <c r="A1366" s="269" t="s">
        <v>1241</v>
      </c>
      <c r="B1366" s="270">
        <v>0</v>
      </c>
      <c r="C1366" s="271"/>
    </row>
    <row r="1367" spans="1:3">
      <c r="A1367" s="269" t="s">
        <v>1242</v>
      </c>
      <c r="B1367" s="270">
        <v>0</v>
      </c>
      <c r="C1367" s="271"/>
    </row>
    <row r="1368" spans="1:3">
      <c r="A1368" s="269" t="s">
        <v>1243</v>
      </c>
      <c r="B1368" s="270">
        <v>0</v>
      </c>
      <c r="C1368" s="271"/>
    </row>
    <row r="1369" spans="1:3">
      <c r="A1369" s="269" t="s">
        <v>1244</v>
      </c>
      <c r="B1369" s="270">
        <v>0</v>
      </c>
      <c r="C1369" s="271"/>
    </row>
    <row r="1370" spans="1:3">
      <c r="A1370" s="269" t="s">
        <v>1245</v>
      </c>
      <c r="B1370" s="270">
        <v>0</v>
      </c>
      <c r="C1370" s="271"/>
    </row>
    <row r="1371" spans="1:3">
      <c r="A1371" s="269" t="s">
        <v>1246</v>
      </c>
      <c r="B1371" s="270">
        <v>0</v>
      </c>
      <c r="C1371" s="271"/>
    </row>
    <row r="1372" spans="1:3">
      <c r="A1372" s="269" t="s">
        <v>1247</v>
      </c>
      <c r="B1372" s="270">
        <v>0</v>
      </c>
      <c r="C1372" s="271"/>
    </row>
    <row r="1373" spans="1:3">
      <c r="A1373" s="269" t="s">
        <v>174</v>
      </c>
      <c r="B1373" s="270">
        <v>624</v>
      </c>
      <c r="C1373" s="271">
        <v>0.5</v>
      </c>
    </row>
    <row r="1374" spans="1:3">
      <c r="A1374" s="269" t="s">
        <v>1248</v>
      </c>
      <c r="B1374" s="270">
        <v>624</v>
      </c>
      <c r="C1374" s="271">
        <v>0.5</v>
      </c>
    </row>
    <row r="1375" spans="1:3">
      <c r="A1375" s="269" t="s">
        <v>1249</v>
      </c>
      <c r="B1375" s="270">
        <v>624</v>
      </c>
      <c r="C1375" s="271">
        <v>0.5</v>
      </c>
    </row>
    <row r="1376" spans="1:3">
      <c r="A1376" s="269" t="s">
        <v>175</v>
      </c>
      <c r="B1376" s="270">
        <v>4327</v>
      </c>
      <c r="C1376" s="271">
        <v>1.5</v>
      </c>
    </row>
    <row r="1377" spans="1:3">
      <c r="A1377" s="269" t="s">
        <v>1250</v>
      </c>
      <c r="B1377" s="270">
        <v>0</v>
      </c>
      <c r="C1377" s="271"/>
    </row>
    <row r="1378" spans="1:3">
      <c r="A1378" s="269" t="s">
        <v>1251</v>
      </c>
      <c r="B1378" s="270">
        <v>0</v>
      </c>
      <c r="C1378" s="271"/>
    </row>
    <row r="1379" spans="1:3">
      <c r="A1379" s="269" t="s">
        <v>1252</v>
      </c>
      <c r="B1379" s="270">
        <v>4327</v>
      </c>
      <c r="C1379" s="271">
        <v>1.5</v>
      </c>
    </row>
    <row r="1380" spans="1:3">
      <c r="A1380" s="269" t="s">
        <v>1253</v>
      </c>
      <c r="B1380" s="270">
        <v>3599</v>
      </c>
      <c r="C1380" s="271">
        <v>1.6</v>
      </c>
    </row>
    <row r="1381" spans="1:3">
      <c r="A1381" s="269" t="s">
        <v>1254</v>
      </c>
      <c r="B1381" s="270">
        <v>0</v>
      </c>
      <c r="C1381" s="271"/>
    </row>
    <row r="1382" spans="1:3">
      <c r="A1382" s="269" t="s">
        <v>1255</v>
      </c>
      <c r="B1382" s="270">
        <v>0</v>
      </c>
      <c r="C1382" s="271"/>
    </row>
    <row r="1383" spans="1:3">
      <c r="A1383" s="269" t="s">
        <v>1256</v>
      </c>
      <c r="B1383" s="270">
        <v>728</v>
      </c>
      <c r="C1383" s="271">
        <v>1.3</v>
      </c>
    </row>
    <row r="1384" spans="1:3">
      <c r="A1384" s="269" t="s">
        <v>176</v>
      </c>
      <c r="B1384" s="270">
        <v>35</v>
      </c>
      <c r="C1384" s="271">
        <v>0.6</v>
      </c>
    </row>
    <row r="1385" spans="1:3">
      <c r="A1385" s="269" t="s">
        <v>1257</v>
      </c>
      <c r="B1385" s="270">
        <v>0</v>
      </c>
      <c r="C1385" s="271"/>
    </row>
    <row r="1386" spans="1:3">
      <c r="A1386" s="269" t="s">
        <v>1258</v>
      </c>
      <c r="B1386" s="270">
        <v>0</v>
      </c>
      <c r="C1386" s="271"/>
    </row>
    <row r="1387" spans="1:3">
      <c r="A1387" s="269" t="s">
        <v>1259</v>
      </c>
      <c r="B1387" s="270">
        <v>35</v>
      </c>
      <c r="C1387" s="271">
        <v>0.6</v>
      </c>
    </row>
  </sheetData>
  <autoFilter ref="A2:C1387"/>
  <mergeCells count="4">
    <mergeCell ref="A2:C2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rstPageNumber="5" fitToHeight="0" orientation="portrait" useFirstPageNumber="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showZeros="0" workbookViewId="0">
      <selection activeCell="G8" sqref="G8"/>
    </sheetView>
  </sheetViews>
  <sheetFormatPr defaultColWidth="9" defaultRowHeight="14.25" outlineLevelCol="3"/>
  <cols>
    <col min="1" max="1" width="30.125" style="244" customWidth="1"/>
    <col min="2" max="2" width="17" style="244" customWidth="1"/>
    <col min="3" max="3" width="17.125" style="244" customWidth="1"/>
    <col min="4" max="4" width="16.125" style="244" customWidth="1"/>
    <col min="5" max="256" width="9" style="244"/>
    <col min="257" max="257" width="31.625" style="244" customWidth="1"/>
    <col min="258" max="260" width="19.25" style="244" customWidth="1"/>
    <col min="261" max="512" width="9" style="244"/>
    <col min="513" max="513" width="31.625" style="244" customWidth="1"/>
    <col min="514" max="516" width="19.25" style="244" customWidth="1"/>
    <col min="517" max="768" width="9" style="244"/>
    <col min="769" max="769" width="31.625" style="244" customWidth="1"/>
    <col min="770" max="772" width="19.25" style="244" customWidth="1"/>
    <col min="773" max="1024" width="9" style="244"/>
    <col min="1025" max="1025" width="31.625" style="244" customWidth="1"/>
    <col min="1026" max="1028" width="19.25" style="244" customWidth="1"/>
    <col min="1029" max="1280" width="9" style="244"/>
    <col min="1281" max="1281" width="31.625" style="244" customWidth="1"/>
    <col min="1282" max="1284" width="19.25" style="244" customWidth="1"/>
    <col min="1285" max="1536" width="9" style="244"/>
    <col min="1537" max="1537" width="31.625" style="244" customWidth="1"/>
    <col min="1538" max="1540" width="19.25" style="244" customWidth="1"/>
    <col min="1541" max="1792" width="9" style="244"/>
    <col min="1793" max="1793" width="31.625" style="244" customWidth="1"/>
    <col min="1794" max="1796" width="19.25" style="244" customWidth="1"/>
    <col min="1797" max="2048" width="9" style="244"/>
    <col min="2049" max="2049" width="31.625" style="244" customWidth="1"/>
    <col min="2050" max="2052" width="19.25" style="244" customWidth="1"/>
    <col min="2053" max="2304" width="9" style="244"/>
    <col min="2305" max="2305" width="31.625" style="244" customWidth="1"/>
    <col min="2306" max="2308" width="19.25" style="244" customWidth="1"/>
    <col min="2309" max="2560" width="9" style="244"/>
    <col min="2561" max="2561" width="31.625" style="244" customWidth="1"/>
    <col min="2562" max="2564" width="19.25" style="244" customWidth="1"/>
    <col min="2565" max="2816" width="9" style="244"/>
    <col min="2817" max="2817" width="31.625" style="244" customWidth="1"/>
    <col min="2818" max="2820" width="19.25" style="244" customWidth="1"/>
    <col min="2821" max="3072" width="9" style="244"/>
    <col min="3073" max="3073" width="31.625" style="244" customWidth="1"/>
    <col min="3074" max="3076" width="19.25" style="244" customWidth="1"/>
    <col min="3077" max="3328" width="9" style="244"/>
    <col min="3329" max="3329" width="31.625" style="244" customWidth="1"/>
    <col min="3330" max="3332" width="19.25" style="244" customWidth="1"/>
    <col min="3333" max="3584" width="9" style="244"/>
    <col min="3585" max="3585" width="31.625" style="244" customWidth="1"/>
    <col min="3586" max="3588" width="19.25" style="244" customWidth="1"/>
    <col min="3589" max="3840" width="9" style="244"/>
    <col min="3841" max="3841" width="31.625" style="244" customWidth="1"/>
    <col min="3842" max="3844" width="19.25" style="244" customWidth="1"/>
    <col min="3845" max="4096" width="9" style="244"/>
    <col min="4097" max="4097" width="31.625" style="244" customWidth="1"/>
    <col min="4098" max="4100" width="19.25" style="244" customWidth="1"/>
    <col min="4101" max="4352" width="9" style="244"/>
    <col min="4353" max="4353" width="31.625" style="244" customWidth="1"/>
    <col min="4354" max="4356" width="19.25" style="244" customWidth="1"/>
    <col min="4357" max="4608" width="9" style="244"/>
    <col min="4609" max="4609" width="31.625" style="244" customWidth="1"/>
    <col min="4610" max="4612" width="19.25" style="244" customWidth="1"/>
    <col min="4613" max="4864" width="9" style="244"/>
    <col min="4865" max="4865" width="31.625" style="244" customWidth="1"/>
    <col min="4866" max="4868" width="19.25" style="244" customWidth="1"/>
    <col min="4869" max="5120" width="9" style="244"/>
    <col min="5121" max="5121" width="31.625" style="244" customWidth="1"/>
    <col min="5122" max="5124" width="19.25" style="244" customWidth="1"/>
    <col min="5125" max="5376" width="9" style="244"/>
    <col min="5377" max="5377" width="31.625" style="244" customWidth="1"/>
    <col min="5378" max="5380" width="19.25" style="244" customWidth="1"/>
    <col min="5381" max="5632" width="9" style="244"/>
    <col min="5633" max="5633" width="31.625" style="244" customWidth="1"/>
    <col min="5634" max="5636" width="19.25" style="244" customWidth="1"/>
    <col min="5637" max="5888" width="9" style="244"/>
    <col min="5889" max="5889" width="31.625" style="244" customWidth="1"/>
    <col min="5890" max="5892" width="19.25" style="244" customWidth="1"/>
    <col min="5893" max="6144" width="9" style="244"/>
    <col min="6145" max="6145" width="31.625" style="244" customWidth="1"/>
    <col min="6146" max="6148" width="19.25" style="244" customWidth="1"/>
    <col min="6149" max="6400" width="9" style="244"/>
    <col min="6401" max="6401" width="31.625" style="244" customWidth="1"/>
    <col min="6402" max="6404" width="19.25" style="244" customWidth="1"/>
    <col min="6405" max="6656" width="9" style="244"/>
    <col min="6657" max="6657" width="31.625" style="244" customWidth="1"/>
    <col min="6658" max="6660" width="19.25" style="244" customWidth="1"/>
    <col min="6661" max="6912" width="9" style="244"/>
    <col min="6913" max="6913" width="31.625" style="244" customWidth="1"/>
    <col min="6914" max="6916" width="19.25" style="244" customWidth="1"/>
    <col min="6917" max="7168" width="9" style="244"/>
    <col min="7169" max="7169" width="31.625" style="244" customWidth="1"/>
    <col min="7170" max="7172" width="19.25" style="244" customWidth="1"/>
    <col min="7173" max="7424" width="9" style="244"/>
    <col min="7425" max="7425" width="31.625" style="244" customWidth="1"/>
    <col min="7426" max="7428" width="19.25" style="244" customWidth="1"/>
    <col min="7429" max="7680" width="9" style="244"/>
    <col min="7681" max="7681" width="31.625" style="244" customWidth="1"/>
    <col min="7682" max="7684" width="19.25" style="244" customWidth="1"/>
    <col min="7685" max="7936" width="9" style="244"/>
    <col min="7937" max="7937" width="31.625" style="244" customWidth="1"/>
    <col min="7938" max="7940" width="19.25" style="244" customWidth="1"/>
    <col min="7941" max="8192" width="9" style="244"/>
    <col min="8193" max="8193" width="31.625" style="244" customWidth="1"/>
    <col min="8194" max="8196" width="19.25" style="244" customWidth="1"/>
    <col min="8197" max="8448" width="9" style="244"/>
    <col min="8449" max="8449" width="31.625" style="244" customWidth="1"/>
    <col min="8450" max="8452" width="19.25" style="244" customWidth="1"/>
    <col min="8453" max="8704" width="9" style="244"/>
    <col min="8705" max="8705" width="31.625" style="244" customWidth="1"/>
    <col min="8706" max="8708" width="19.25" style="244" customWidth="1"/>
    <col min="8709" max="8960" width="9" style="244"/>
    <col min="8961" max="8961" width="31.625" style="244" customWidth="1"/>
    <col min="8962" max="8964" width="19.25" style="244" customWidth="1"/>
    <col min="8965" max="9216" width="9" style="244"/>
    <col min="9217" max="9217" width="31.625" style="244" customWidth="1"/>
    <col min="9218" max="9220" width="19.25" style="244" customWidth="1"/>
    <col min="9221" max="9472" width="9" style="244"/>
    <col min="9473" max="9473" width="31.625" style="244" customWidth="1"/>
    <col min="9474" max="9476" width="19.25" style="244" customWidth="1"/>
    <col min="9477" max="9728" width="9" style="244"/>
    <col min="9729" max="9729" width="31.625" style="244" customWidth="1"/>
    <col min="9730" max="9732" width="19.25" style="244" customWidth="1"/>
    <col min="9733" max="9984" width="9" style="244"/>
    <col min="9985" max="9985" width="31.625" style="244" customWidth="1"/>
    <col min="9986" max="9988" width="19.25" style="244" customWidth="1"/>
    <col min="9989" max="10240" width="9" style="244"/>
    <col min="10241" max="10241" width="31.625" style="244" customWidth="1"/>
    <col min="10242" max="10244" width="19.25" style="244" customWidth="1"/>
    <col min="10245" max="10496" width="9" style="244"/>
    <col min="10497" max="10497" width="31.625" style="244" customWidth="1"/>
    <col min="10498" max="10500" width="19.25" style="244" customWidth="1"/>
    <col min="10501" max="10752" width="9" style="244"/>
    <col min="10753" max="10753" width="31.625" style="244" customWidth="1"/>
    <col min="10754" max="10756" width="19.25" style="244" customWidth="1"/>
    <col min="10757" max="11008" width="9" style="244"/>
    <col min="11009" max="11009" width="31.625" style="244" customWidth="1"/>
    <col min="11010" max="11012" width="19.25" style="244" customWidth="1"/>
    <col min="11013" max="11264" width="9" style="244"/>
    <col min="11265" max="11265" width="31.625" style="244" customWidth="1"/>
    <col min="11266" max="11268" width="19.25" style="244" customWidth="1"/>
    <col min="11269" max="11520" width="9" style="244"/>
    <col min="11521" max="11521" width="31.625" style="244" customWidth="1"/>
    <col min="11522" max="11524" width="19.25" style="244" customWidth="1"/>
    <col min="11525" max="11776" width="9" style="244"/>
    <col min="11777" max="11777" width="31.625" style="244" customWidth="1"/>
    <col min="11778" max="11780" width="19.25" style="244" customWidth="1"/>
    <col min="11781" max="12032" width="9" style="244"/>
    <col min="12033" max="12033" width="31.625" style="244" customWidth="1"/>
    <col min="12034" max="12036" width="19.25" style="244" customWidth="1"/>
    <col min="12037" max="12288" width="9" style="244"/>
    <col min="12289" max="12289" width="31.625" style="244" customWidth="1"/>
    <col min="12290" max="12292" width="19.25" style="244" customWidth="1"/>
    <col min="12293" max="12544" width="9" style="244"/>
    <col min="12545" max="12545" width="31.625" style="244" customWidth="1"/>
    <col min="12546" max="12548" width="19.25" style="244" customWidth="1"/>
    <col min="12549" max="12800" width="9" style="244"/>
    <col min="12801" max="12801" width="31.625" style="244" customWidth="1"/>
    <col min="12802" max="12804" width="19.25" style="244" customWidth="1"/>
    <col min="12805" max="13056" width="9" style="244"/>
    <col min="13057" max="13057" width="31.625" style="244" customWidth="1"/>
    <col min="13058" max="13060" width="19.25" style="244" customWidth="1"/>
    <col min="13061" max="13312" width="9" style="244"/>
    <col min="13313" max="13313" width="31.625" style="244" customWidth="1"/>
    <col min="13314" max="13316" width="19.25" style="244" customWidth="1"/>
    <col min="13317" max="13568" width="9" style="244"/>
    <col min="13569" max="13569" width="31.625" style="244" customWidth="1"/>
    <col min="13570" max="13572" width="19.25" style="244" customWidth="1"/>
    <col min="13573" max="13824" width="9" style="244"/>
    <col min="13825" max="13825" width="31.625" style="244" customWidth="1"/>
    <col min="13826" max="13828" width="19.25" style="244" customWidth="1"/>
    <col min="13829" max="14080" width="9" style="244"/>
    <col min="14081" max="14081" width="31.625" style="244" customWidth="1"/>
    <col min="14082" max="14084" width="19.25" style="244" customWidth="1"/>
    <col min="14085" max="14336" width="9" style="244"/>
    <col min="14337" max="14337" width="31.625" style="244" customWidth="1"/>
    <col min="14338" max="14340" width="19.25" style="244" customWidth="1"/>
    <col min="14341" max="14592" width="9" style="244"/>
    <col min="14593" max="14593" width="31.625" style="244" customWidth="1"/>
    <col min="14594" max="14596" width="19.25" style="244" customWidth="1"/>
    <col min="14597" max="14848" width="9" style="244"/>
    <col min="14849" max="14849" width="31.625" style="244" customWidth="1"/>
    <col min="14850" max="14852" width="19.25" style="244" customWidth="1"/>
    <col min="14853" max="15104" width="9" style="244"/>
    <col min="15105" max="15105" width="31.625" style="244" customWidth="1"/>
    <col min="15106" max="15108" width="19.25" style="244" customWidth="1"/>
    <col min="15109" max="15360" width="9" style="244"/>
    <col min="15361" max="15361" width="31.625" style="244" customWidth="1"/>
    <col min="15362" max="15364" width="19.25" style="244" customWidth="1"/>
    <col min="15365" max="15616" width="9" style="244"/>
    <col min="15617" max="15617" width="31.625" style="244" customWidth="1"/>
    <col min="15618" max="15620" width="19.25" style="244" customWidth="1"/>
    <col min="15621" max="15872" width="9" style="244"/>
    <col min="15873" max="15873" width="31.625" style="244" customWidth="1"/>
    <col min="15874" max="15876" width="19.25" style="244" customWidth="1"/>
    <col min="15877" max="16128" width="9" style="244"/>
    <col min="16129" max="16129" width="31.625" style="244" customWidth="1"/>
    <col min="16130" max="16132" width="19.25" style="244" customWidth="1"/>
    <col min="16133" max="16384" width="9" style="244"/>
  </cols>
  <sheetData>
    <row r="1" spans="1:1">
      <c r="A1" s="244" t="s">
        <v>1260</v>
      </c>
    </row>
    <row r="2" ht="52.5" customHeight="1" spans="1:4">
      <c r="A2" s="256" t="s">
        <v>1261</v>
      </c>
      <c r="B2" s="256"/>
      <c r="C2" s="256"/>
      <c r="D2" s="256"/>
    </row>
    <row r="3" ht="21" customHeight="1" spans="1:4">
      <c r="A3" s="246"/>
      <c r="B3" s="246"/>
      <c r="C3" s="246"/>
      <c r="D3" s="247" t="s">
        <v>108</v>
      </c>
    </row>
    <row r="4" ht="29.25" customHeight="1" spans="1:4">
      <c r="A4" s="143" t="s">
        <v>109</v>
      </c>
      <c r="B4" s="144" t="s">
        <v>1262</v>
      </c>
      <c r="C4" s="144" t="s">
        <v>1263</v>
      </c>
      <c r="D4" s="125" t="s">
        <v>112</v>
      </c>
    </row>
    <row r="5" ht="21" customHeight="1" spans="1:4">
      <c r="A5" s="143" t="s">
        <v>199</v>
      </c>
      <c r="B5" s="257">
        <f>SUM(B6:B20)</f>
        <v>96633</v>
      </c>
      <c r="C5" s="257">
        <f>SUM(C6:C20)</f>
        <v>173833</v>
      </c>
      <c r="D5" s="258">
        <f>C5/B5</f>
        <v>1.8</v>
      </c>
    </row>
    <row r="6" ht="21" customHeight="1" spans="1:4">
      <c r="A6" s="259" t="s">
        <v>1264</v>
      </c>
      <c r="B6" s="260">
        <v>30774</v>
      </c>
      <c r="C6" s="260">
        <v>45617</v>
      </c>
      <c r="D6" s="258">
        <f t="shared" ref="D6:D15" si="0">C6/B6</f>
        <v>1.5</v>
      </c>
    </row>
    <row r="7" ht="21" customHeight="1" spans="1:4">
      <c r="A7" s="259" t="s">
        <v>1265</v>
      </c>
      <c r="B7" s="260">
        <v>4284</v>
      </c>
      <c r="C7" s="260">
        <v>57063</v>
      </c>
      <c r="D7" s="258">
        <f t="shared" si="0"/>
        <v>13.3</v>
      </c>
    </row>
    <row r="8" ht="21" customHeight="1" spans="1:4">
      <c r="A8" s="259" t="s">
        <v>1266</v>
      </c>
      <c r="B8" s="260"/>
      <c r="C8" s="260"/>
      <c r="D8" s="258"/>
    </row>
    <row r="9" ht="21" customHeight="1" spans="1:4">
      <c r="A9" s="259" t="s">
        <v>1267</v>
      </c>
      <c r="B9" s="260"/>
      <c r="C9" s="260"/>
      <c r="D9" s="258"/>
    </row>
    <row r="10" ht="21" customHeight="1" spans="1:4">
      <c r="A10" s="259" t="s">
        <v>1268</v>
      </c>
      <c r="B10" s="260"/>
      <c r="C10" s="260">
        <v>8362</v>
      </c>
      <c r="D10" s="258"/>
    </row>
    <row r="11" ht="21" customHeight="1" spans="1:4">
      <c r="A11" s="259" t="s">
        <v>1269</v>
      </c>
      <c r="B11" s="260"/>
      <c r="C11" s="260">
        <f>9602+34483</f>
        <v>44085</v>
      </c>
      <c r="D11" s="258"/>
    </row>
    <row r="12" ht="21" customHeight="1" spans="1:4">
      <c r="A12" s="259" t="s">
        <v>1270</v>
      </c>
      <c r="B12" s="260"/>
      <c r="C12" s="260"/>
      <c r="D12" s="258"/>
    </row>
    <row r="13" ht="21" customHeight="1" spans="1:4">
      <c r="A13" s="259" t="s">
        <v>1271</v>
      </c>
      <c r="B13" s="260"/>
      <c r="C13" s="260"/>
      <c r="D13" s="258"/>
    </row>
    <row r="14" ht="21" customHeight="1" spans="1:4">
      <c r="A14" s="259" t="s">
        <v>1272</v>
      </c>
      <c r="B14" s="260">
        <v>3713</v>
      </c>
      <c r="C14" s="260">
        <v>14371</v>
      </c>
      <c r="D14" s="258">
        <f t="shared" si="0"/>
        <v>3.9</v>
      </c>
    </row>
    <row r="15" ht="21" customHeight="1" spans="1:4">
      <c r="A15" s="259" t="s">
        <v>1273</v>
      </c>
      <c r="B15" s="260">
        <v>8626</v>
      </c>
      <c r="C15" s="260"/>
      <c r="D15" s="258">
        <f t="shared" si="0"/>
        <v>0</v>
      </c>
    </row>
    <row r="16" ht="21" customHeight="1" spans="1:4">
      <c r="A16" s="259" t="s">
        <v>1274</v>
      </c>
      <c r="B16" s="260"/>
      <c r="C16" s="260">
        <v>4327</v>
      </c>
      <c r="D16" s="258"/>
    </row>
    <row r="17" ht="21" customHeight="1" spans="1:4">
      <c r="A17" s="259" t="s">
        <v>1275</v>
      </c>
      <c r="B17" s="260"/>
      <c r="C17" s="260"/>
      <c r="D17" s="258"/>
    </row>
    <row r="18" ht="21" customHeight="1" spans="1:4">
      <c r="A18" s="259" t="s">
        <v>1276</v>
      </c>
      <c r="B18" s="260"/>
      <c r="C18" s="260"/>
      <c r="D18" s="258"/>
    </row>
    <row r="19" ht="21" customHeight="1" spans="1:4">
      <c r="A19" s="259" t="s">
        <v>1277</v>
      </c>
      <c r="B19" s="260"/>
      <c r="C19" s="260"/>
      <c r="D19" s="258"/>
    </row>
    <row r="20" ht="21" customHeight="1" spans="1:4">
      <c r="A20" s="259" t="s">
        <v>1278</v>
      </c>
      <c r="B20" s="260">
        <v>49236</v>
      </c>
      <c r="C20" s="260">
        <v>8</v>
      </c>
      <c r="D20" s="258">
        <f>C20/B20</f>
        <v>0</v>
      </c>
    </row>
    <row r="21" ht="35.45" customHeight="1" spans="1:4">
      <c r="A21" s="261" t="s">
        <v>1279</v>
      </c>
      <c r="B21" s="262"/>
      <c r="C21" s="262"/>
      <c r="D21" s="262"/>
    </row>
  </sheetData>
  <mergeCells count="3">
    <mergeCell ref="A2:D2"/>
    <mergeCell ref="A3:C3"/>
    <mergeCell ref="A21:D21"/>
  </mergeCells>
  <printOptions horizontalCentered="1"/>
  <pageMargins left="0.432638888888889" right="0.235416666666667" top="0.747916666666667" bottom="0.747916666666667" header="0.313888888888889" footer="0.313888888888889"/>
  <pageSetup paperSize="9" firstPageNumber="36" orientation="portrait" useFirstPageNumber="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1"/>
  <sheetViews>
    <sheetView showZeros="0" workbookViewId="0">
      <selection activeCell="A2" sqref="A2:D2"/>
    </sheetView>
  </sheetViews>
  <sheetFormatPr defaultColWidth="9" defaultRowHeight="14.25" outlineLevelCol="3"/>
  <cols>
    <col min="1" max="1" width="37" style="244" customWidth="1"/>
    <col min="2" max="3" width="16.125" style="244" customWidth="1"/>
    <col min="4" max="4" width="16.75" style="244" customWidth="1"/>
    <col min="5" max="256" width="9" style="244"/>
    <col min="257" max="257" width="30.125" style="244" customWidth="1"/>
    <col min="258" max="260" width="21.125" style="244" customWidth="1"/>
    <col min="261" max="512" width="9" style="244"/>
    <col min="513" max="513" width="30.125" style="244" customWidth="1"/>
    <col min="514" max="516" width="21.125" style="244" customWidth="1"/>
    <col min="517" max="768" width="9" style="244"/>
    <col min="769" max="769" width="30.125" style="244" customWidth="1"/>
    <col min="770" max="772" width="21.125" style="244" customWidth="1"/>
    <col min="773" max="1024" width="9" style="244"/>
    <col min="1025" max="1025" width="30.125" style="244" customWidth="1"/>
    <col min="1026" max="1028" width="21.125" style="244" customWidth="1"/>
    <col min="1029" max="1280" width="9" style="244"/>
    <col min="1281" max="1281" width="30.125" style="244" customWidth="1"/>
    <col min="1282" max="1284" width="21.125" style="244" customWidth="1"/>
    <col min="1285" max="1536" width="9" style="244"/>
    <col min="1537" max="1537" width="30.125" style="244" customWidth="1"/>
    <col min="1538" max="1540" width="21.125" style="244" customWidth="1"/>
    <col min="1541" max="1792" width="9" style="244"/>
    <col min="1793" max="1793" width="30.125" style="244" customWidth="1"/>
    <col min="1794" max="1796" width="21.125" style="244" customWidth="1"/>
    <col min="1797" max="2048" width="9" style="244"/>
    <col min="2049" max="2049" width="30.125" style="244" customWidth="1"/>
    <col min="2050" max="2052" width="21.125" style="244" customWidth="1"/>
    <col min="2053" max="2304" width="9" style="244"/>
    <col min="2305" max="2305" width="30.125" style="244" customWidth="1"/>
    <col min="2306" max="2308" width="21.125" style="244" customWidth="1"/>
    <col min="2309" max="2560" width="9" style="244"/>
    <col min="2561" max="2561" width="30.125" style="244" customWidth="1"/>
    <col min="2562" max="2564" width="21.125" style="244" customWidth="1"/>
    <col min="2565" max="2816" width="9" style="244"/>
    <col min="2817" max="2817" width="30.125" style="244" customWidth="1"/>
    <col min="2818" max="2820" width="21.125" style="244" customWidth="1"/>
    <col min="2821" max="3072" width="9" style="244"/>
    <col min="3073" max="3073" width="30.125" style="244" customWidth="1"/>
    <col min="3074" max="3076" width="21.125" style="244" customWidth="1"/>
    <col min="3077" max="3328" width="9" style="244"/>
    <col min="3329" max="3329" width="30.125" style="244" customWidth="1"/>
    <col min="3330" max="3332" width="21.125" style="244" customWidth="1"/>
    <col min="3333" max="3584" width="9" style="244"/>
    <col min="3585" max="3585" width="30.125" style="244" customWidth="1"/>
    <col min="3586" max="3588" width="21.125" style="244" customWidth="1"/>
    <col min="3589" max="3840" width="9" style="244"/>
    <col min="3841" max="3841" width="30.125" style="244" customWidth="1"/>
    <col min="3842" max="3844" width="21.125" style="244" customWidth="1"/>
    <col min="3845" max="4096" width="9" style="244"/>
    <col min="4097" max="4097" width="30.125" style="244" customWidth="1"/>
    <col min="4098" max="4100" width="21.125" style="244" customWidth="1"/>
    <col min="4101" max="4352" width="9" style="244"/>
    <col min="4353" max="4353" width="30.125" style="244" customWidth="1"/>
    <col min="4354" max="4356" width="21.125" style="244" customWidth="1"/>
    <col min="4357" max="4608" width="9" style="244"/>
    <col min="4609" max="4609" width="30.125" style="244" customWidth="1"/>
    <col min="4610" max="4612" width="21.125" style="244" customWidth="1"/>
    <col min="4613" max="4864" width="9" style="244"/>
    <col min="4865" max="4865" width="30.125" style="244" customWidth="1"/>
    <col min="4866" max="4868" width="21.125" style="244" customWidth="1"/>
    <col min="4869" max="5120" width="9" style="244"/>
    <col min="5121" max="5121" width="30.125" style="244" customWidth="1"/>
    <col min="5122" max="5124" width="21.125" style="244" customWidth="1"/>
    <col min="5125" max="5376" width="9" style="244"/>
    <col min="5377" max="5377" width="30.125" style="244" customWidth="1"/>
    <col min="5378" max="5380" width="21.125" style="244" customWidth="1"/>
    <col min="5381" max="5632" width="9" style="244"/>
    <col min="5633" max="5633" width="30.125" style="244" customWidth="1"/>
    <col min="5634" max="5636" width="21.125" style="244" customWidth="1"/>
    <col min="5637" max="5888" width="9" style="244"/>
    <col min="5889" max="5889" width="30.125" style="244" customWidth="1"/>
    <col min="5890" max="5892" width="21.125" style="244" customWidth="1"/>
    <col min="5893" max="6144" width="9" style="244"/>
    <col min="6145" max="6145" width="30.125" style="244" customWidth="1"/>
    <col min="6146" max="6148" width="21.125" style="244" customWidth="1"/>
    <col min="6149" max="6400" width="9" style="244"/>
    <col min="6401" max="6401" width="30.125" style="244" customWidth="1"/>
    <col min="6402" max="6404" width="21.125" style="244" customWidth="1"/>
    <col min="6405" max="6656" width="9" style="244"/>
    <col min="6657" max="6657" width="30.125" style="244" customWidth="1"/>
    <col min="6658" max="6660" width="21.125" style="244" customWidth="1"/>
    <col min="6661" max="6912" width="9" style="244"/>
    <col min="6913" max="6913" width="30.125" style="244" customWidth="1"/>
    <col min="6914" max="6916" width="21.125" style="244" customWidth="1"/>
    <col min="6917" max="7168" width="9" style="244"/>
    <col min="7169" max="7169" width="30.125" style="244" customWidth="1"/>
    <col min="7170" max="7172" width="21.125" style="244" customWidth="1"/>
    <col min="7173" max="7424" width="9" style="244"/>
    <col min="7425" max="7425" width="30.125" style="244" customWidth="1"/>
    <col min="7426" max="7428" width="21.125" style="244" customWidth="1"/>
    <col min="7429" max="7680" width="9" style="244"/>
    <col min="7681" max="7681" width="30.125" style="244" customWidth="1"/>
    <col min="7682" max="7684" width="21.125" style="244" customWidth="1"/>
    <col min="7685" max="7936" width="9" style="244"/>
    <col min="7937" max="7937" width="30.125" style="244" customWidth="1"/>
    <col min="7938" max="7940" width="21.125" style="244" customWidth="1"/>
    <col min="7941" max="8192" width="9" style="244"/>
    <col min="8193" max="8193" width="30.125" style="244" customWidth="1"/>
    <col min="8194" max="8196" width="21.125" style="244" customWidth="1"/>
    <col min="8197" max="8448" width="9" style="244"/>
    <col min="8449" max="8449" width="30.125" style="244" customWidth="1"/>
    <col min="8450" max="8452" width="21.125" style="244" customWidth="1"/>
    <col min="8453" max="8704" width="9" style="244"/>
    <col min="8705" max="8705" width="30.125" style="244" customWidth="1"/>
    <col min="8706" max="8708" width="21.125" style="244" customWidth="1"/>
    <col min="8709" max="8960" width="9" style="244"/>
    <col min="8961" max="8961" width="30.125" style="244" customWidth="1"/>
    <col min="8962" max="8964" width="21.125" style="244" customWidth="1"/>
    <col min="8965" max="9216" width="9" style="244"/>
    <col min="9217" max="9217" width="30.125" style="244" customWidth="1"/>
    <col min="9218" max="9220" width="21.125" style="244" customWidth="1"/>
    <col min="9221" max="9472" width="9" style="244"/>
    <col min="9473" max="9473" width="30.125" style="244" customWidth="1"/>
    <col min="9474" max="9476" width="21.125" style="244" customWidth="1"/>
    <col min="9477" max="9728" width="9" style="244"/>
    <col min="9729" max="9729" width="30.125" style="244" customWidth="1"/>
    <col min="9730" max="9732" width="21.125" style="244" customWidth="1"/>
    <col min="9733" max="9984" width="9" style="244"/>
    <col min="9985" max="9985" width="30.125" style="244" customWidth="1"/>
    <col min="9986" max="9988" width="21.125" style="244" customWidth="1"/>
    <col min="9989" max="10240" width="9" style="244"/>
    <col min="10241" max="10241" width="30.125" style="244" customWidth="1"/>
    <col min="10242" max="10244" width="21.125" style="244" customWidth="1"/>
    <col min="10245" max="10496" width="9" style="244"/>
    <col min="10497" max="10497" width="30.125" style="244" customWidth="1"/>
    <col min="10498" max="10500" width="21.125" style="244" customWidth="1"/>
    <col min="10501" max="10752" width="9" style="244"/>
    <col min="10753" max="10753" width="30.125" style="244" customWidth="1"/>
    <col min="10754" max="10756" width="21.125" style="244" customWidth="1"/>
    <col min="10757" max="11008" width="9" style="244"/>
    <col min="11009" max="11009" width="30.125" style="244" customWidth="1"/>
    <col min="11010" max="11012" width="21.125" style="244" customWidth="1"/>
    <col min="11013" max="11264" width="9" style="244"/>
    <col min="11265" max="11265" width="30.125" style="244" customWidth="1"/>
    <col min="11266" max="11268" width="21.125" style="244" customWidth="1"/>
    <col min="11269" max="11520" width="9" style="244"/>
    <col min="11521" max="11521" width="30.125" style="244" customWidth="1"/>
    <col min="11522" max="11524" width="21.125" style="244" customWidth="1"/>
    <col min="11525" max="11776" width="9" style="244"/>
    <col min="11777" max="11777" width="30.125" style="244" customWidth="1"/>
    <col min="11778" max="11780" width="21.125" style="244" customWidth="1"/>
    <col min="11781" max="12032" width="9" style="244"/>
    <col min="12033" max="12033" width="30.125" style="244" customWidth="1"/>
    <col min="12034" max="12036" width="21.125" style="244" customWidth="1"/>
    <col min="12037" max="12288" width="9" style="244"/>
    <col min="12289" max="12289" width="30.125" style="244" customWidth="1"/>
    <col min="12290" max="12292" width="21.125" style="244" customWidth="1"/>
    <col min="12293" max="12544" width="9" style="244"/>
    <col min="12545" max="12545" width="30.125" style="244" customWidth="1"/>
    <col min="12546" max="12548" width="21.125" style="244" customWidth="1"/>
    <col min="12549" max="12800" width="9" style="244"/>
    <col min="12801" max="12801" width="30.125" style="244" customWidth="1"/>
    <col min="12802" max="12804" width="21.125" style="244" customWidth="1"/>
    <col min="12805" max="13056" width="9" style="244"/>
    <col min="13057" max="13057" width="30.125" style="244" customWidth="1"/>
    <col min="13058" max="13060" width="21.125" style="244" customWidth="1"/>
    <col min="13061" max="13312" width="9" style="244"/>
    <col min="13313" max="13313" width="30.125" style="244" customWidth="1"/>
    <col min="13314" max="13316" width="21.125" style="244" customWidth="1"/>
    <col min="13317" max="13568" width="9" style="244"/>
    <col min="13569" max="13569" width="30.125" style="244" customWidth="1"/>
    <col min="13570" max="13572" width="21.125" style="244" customWidth="1"/>
    <col min="13573" max="13824" width="9" style="244"/>
    <col min="13825" max="13825" width="30.125" style="244" customWidth="1"/>
    <col min="13826" max="13828" width="21.125" style="244" customWidth="1"/>
    <col min="13829" max="14080" width="9" style="244"/>
    <col min="14081" max="14081" width="30.125" style="244" customWidth="1"/>
    <col min="14082" max="14084" width="21.125" style="244" customWidth="1"/>
    <col min="14085" max="14336" width="9" style="244"/>
    <col min="14337" max="14337" width="30.125" style="244" customWidth="1"/>
    <col min="14338" max="14340" width="21.125" style="244" customWidth="1"/>
    <col min="14341" max="14592" width="9" style="244"/>
    <col min="14593" max="14593" width="30.125" style="244" customWidth="1"/>
    <col min="14594" max="14596" width="21.125" style="244" customWidth="1"/>
    <col min="14597" max="14848" width="9" style="244"/>
    <col min="14849" max="14849" width="30.125" style="244" customWidth="1"/>
    <col min="14850" max="14852" width="21.125" style="244" customWidth="1"/>
    <col min="14853" max="15104" width="9" style="244"/>
    <col min="15105" max="15105" width="30.125" style="244" customWidth="1"/>
    <col min="15106" max="15108" width="21.125" style="244" customWidth="1"/>
    <col min="15109" max="15360" width="9" style="244"/>
    <col min="15361" max="15361" width="30.125" style="244" customWidth="1"/>
    <col min="15362" max="15364" width="21.125" style="244" customWidth="1"/>
    <col min="15365" max="15616" width="9" style="244"/>
    <col min="15617" max="15617" width="30.125" style="244" customWidth="1"/>
    <col min="15618" max="15620" width="21.125" style="244" customWidth="1"/>
    <col min="15621" max="15872" width="9" style="244"/>
    <col min="15873" max="15873" width="30.125" style="244" customWidth="1"/>
    <col min="15874" max="15876" width="21.125" style="244" customWidth="1"/>
    <col min="15877" max="16128" width="9" style="244"/>
    <col min="16129" max="16129" width="30.125" style="244" customWidth="1"/>
    <col min="16130" max="16132" width="21.125" style="244" customWidth="1"/>
    <col min="16133" max="16384" width="9" style="244"/>
  </cols>
  <sheetData>
    <row r="1" spans="1:1">
      <c r="A1" s="244" t="s">
        <v>1280</v>
      </c>
    </row>
    <row r="2" ht="52.5" customHeight="1" spans="1:4">
      <c r="A2" s="245" t="s">
        <v>1281</v>
      </c>
      <c r="B2" s="245"/>
      <c r="C2" s="245"/>
      <c r="D2" s="245"/>
    </row>
    <row r="3" spans="1:4">
      <c r="A3" s="246"/>
      <c r="B3" s="246"/>
      <c r="C3" s="246"/>
      <c r="D3" s="247" t="s">
        <v>108</v>
      </c>
    </row>
    <row r="4" ht="40.5" customHeight="1" spans="1:4">
      <c r="A4" s="248" t="s">
        <v>1282</v>
      </c>
      <c r="B4" s="249" t="s">
        <v>1262</v>
      </c>
      <c r="C4" s="250" t="s">
        <v>1263</v>
      </c>
      <c r="D4" s="250" t="s">
        <v>112</v>
      </c>
    </row>
    <row r="5" ht="27" customHeight="1" spans="1:4">
      <c r="A5" s="248" t="s">
        <v>199</v>
      </c>
      <c r="B5" s="249">
        <f>SUM(B6,B11,B51,B76)</f>
        <v>96633</v>
      </c>
      <c r="C5" s="249">
        <f>SUM(C6,C11,C22,C30,C37,C41,C44,C48,C51,C57,C60,C65,C68,C73,C76)</f>
        <v>173833</v>
      </c>
      <c r="D5" s="251">
        <f>C5/B5</f>
        <v>1.8</v>
      </c>
    </row>
    <row r="6" ht="18.75" customHeight="1" spans="1:4">
      <c r="A6" s="252" t="s">
        <v>1264</v>
      </c>
      <c r="B6" s="253">
        <f>SUM(B7:B10)</f>
        <v>39400</v>
      </c>
      <c r="C6" s="253">
        <f>SUM(C7:C10)</f>
        <v>45617</v>
      </c>
      <c r="D6" s="251">
        <f t="shared" ref="D6:D56" si="0">C6/B6</f>
        <v>1.2</v>
      </c>
    </row>
    <row r="7" ht="18.75" customHeight="1" spans="1:4">
      <c r="A7" s="254" t="s">
        <v>1283</v>
      </c>
      <c r="B7" s="253">
        <v>26936</v>
      </c>
      <c r="C7" s="253">
        <f>35406+103</f>
        <v>35509</v>
      </c>
      <c r="D7" s="251">
        <f t="shared" si="0"/>
        <v>1.3</v>
      </c>
    </row>
    <row r="8" ht="18.75" customHeight="1" spans="1:4">
      <c r="A8" s="254" t="s">
        <v>1284</v>
      </c>
      <c r="B8" s="253">
        <v>8627</v>
      </c>
      <c r="C8" s="253">
        <v>8174</v>
      </c>
      <c r="D8" s="251">
        <f t="shared" si="0"/>
        <v>0.9</v>
      </c>
    </row>
    <row r="9" ht="18.75" customHeight="1" spans="1:4">
      <c r="A9" s="254" t="s">
        <v>1285</v>
      </c>
      <c r="B9" s="253"/>
      <c r="C9" s="253"/>
      <c r="D9" s="251"/>
    </row>
    <row r="10" ht="18.75" customHeight="1" spans="1:4">
      <c r="A10" s="254" t="s">
        <v>1286</v>
      </c>
      <c r="B10" s="253">
        <v>3837</v>
      </c>
      <c r="C10" s="253">
        <v>1934</v>
      </c>
      <c r="D10" s="251">
        <f t="shared" si="0"/>
        <v>0.5</v>
      </c>
    </row>
    <row r="11" ht="18.75" customHeight="1" spans="1:4">
      <c r="A11" s="252" t="s">
        <v>1265</v>
      </c>
      <c r="B11" s="253">
        <f>SUM(B12:B21)</f>
        <v>4284</v>
      </c>
      <c r="C11" s="253">
        <f>SUM(C12:C21)</f>
        <v>57063</v>
      </c>
      <c r="D11" s="251">
        <f t="shared" si="0"/>
        <v>13.3</v>
      </c>
    </row>
    <row r="12" ht="18.75" customHeight="1" spans="1:4">
      <c r="A12" s="254" t="s">
        <v>1287</v>
      </c>
      <c r="B12" s="253">
        <v>1481</v>
      </c>
      <c r="C12" s="253">
        <f>4380+22</f>
        <v>4402</v>
      </c>
      <c r="D12" s="251">
        <f t="shared" si="0"/>
        <v>3</v>
      </c>
    </row>
    <row r="13" ht="18.75" customHeight="1" spans="1:4">
      <c r="A13" s="254" t="s">
        <v>1288</v>
      </c>
      <c r="B13" s="253"/>
      <c r="C13" s="253">
        <v>489</v>
      </c>
      <c r="D13" s="251"/>
    </row>
    <row r="14" ht="18.75" customHeight="1" spans="1:4">
      <c r="A14" s="254" t="s">
        <v>1289</v>
      </c>
      <c r="B14" s="253"/>
      <c r="C14" s="253">
        <v>857</v>
      </c>
      <c r="D14" s="251"/>
    </row>
    <row r="15" ht="18.75" customHeight="1" spans="1:4">
      <c r="A15" s="254" t="s">
        <v>1290</v>
      </c>
      <c r="B15" s="253"/>
      <c r="C15" s="253">
        <v>2034</v>
      </c>
      <c r="D15" s="251"/>
    </row>
    <row r="16" ht="18.75" customHeight="1" spans="1:4">
      <c r="A16" s="254" t="s">
        <v>1291</v>
      </c>
      <c r="B16" s="253"/>
      <c r="C16" s="253">
        <v>2780</v>
      </c>
      <c r="D16" s="251"/>
    </row>
    <row r="17" ht="18.75" customHeight="1" spans="1:4">
      <c r="A17" s="254" t="s">
        <v>1292</v>
      </c>
      <c r="B17" s="253">
        <v>82</v>
      </c>
      <c r="C17" s="253">
        <v>411</v>
      </c>
      <c r="D17" s="251">
        <f t="shared" si="0"/>
        <v>5</v>
      </c>
    </row>
    <row r="18" ht="18.75" customHeight="1" spans="1:4">
      <c r="A18" s="254" t="s">
        <v>1293</v>
      </c>
      <c r="B18" s="253"/>
      <c r="C18" s="253">
        <v>8</v>
      </c>
      <c r="D18" s="251"/>
    </row>
    <row r="19" ht="18.75" customHeight="1" spans="1:4">
      <c r="A19" s="254" t="s">
        <v>1294</v>
      </c>
      <c r="B19" s="253"/>
      <c r="C19" s="253">
        <v>415</v>
      </c>
      <c r="D19" s="251"/>
    </row>
    <row r="20" ht="18.75" customHeight="1" spans="1:4">
      <c r="A20" s="254" t="s">
        <v>1295</v>
      </c>
      <c r="B20" s="253"/>
      <c r="C20" s="253">
        <v>42367</v>
      </c>
      <c r="D20" s="251"/>
    </row>
    <row r="21" ht="18.75" customHeight="1" spans="1:4">
      <c r="A21" s="254" t="s">
        <v>1296</v>
      </c>
      <c r="B21" s="253">
        <v>2721</v>
      </c>
      <c r="C21" s="253">
        <f>1894+1056+350</f>
        <v>3300</v>
      </c>
      <c r="D21" s="251">
        <f t="shared" si="0"/>
        <v>1.2</v>
      </c>
    </row>
    <row r="22" ht="18.75" customHeight="1" spans="1:4">
      <c r="A22" s="252" t="s">
        <v>1266</v>
      </c>
      <c r="B22" s="253"/>
      <c r="C22" s="253"/>
      <c r="D22" s="251"/>
    </row>
    <row r="23" ht="18.75" customHeight="1" spans="1:4">
      <c r="A23" s="254" t="s">
        <v>1297</v>
      </c>
      <c r="B23" s="253"/>
      <c r="C23" s="253"/>
      <c r="D23" s="251"/>
    </row>
    <row r="24" ht="18.75" customHeight="1" spans="1:4">
      <c r="A24" s="254" t="s">
        <v>1298</v>
      </c>
      <c r="B24" s="253"/>
      <c r="C24" s="253"/>
      <c r="D24" s="251"/>
    </row>
    <row r="25" ht="18.75" customHeight="1" spans="1:4">
      <c r="A25" s="254" t="s">
        <v>1299</v>
      </c>
      <c r="B25" s="253"/>
      <c r="C25" s="253"/>
      <c r="D25" s="251"/>
    </row>
    <row r="26" ht="18.75" customHeight="1" spans="1:4">
      <c r="A26" s="254" t="s">
        <v>1300</v>
      </c>
      <c r="B26" s="253"/>
      <c r="C26" s="253"/>
      <c r="D26" s="251"/>
    </row>
    <row r="27" ht="18.75" customHeight="1" spans="1:4">
      <c r="A27" s="254" t="s">
        <v>1301</v>
      </c>
      <c r="B27" s="253"/>
      <c r="C27" s="253"/>
      <c r="D27" s="251"/>
    </row>
    <row r="28" ht="18.75" customHeight="1" spans="1:4">
      <c r="A28" s="254" t="s">
        <v>1302</v>
      </c>
      <c r="B28" s="253"/>
      <c r="C28" s="253"/>
      <c r="D28" s="251"/>
    </row>
    <row r="29" ht="18.75" customHeight="1" spans="1:4">
      <c r="A29" s="254" t="s">
        <v>1303</v>
      </c>
      <c r="B29" s="253"/>
      <c r="C29" s="253"/>
      <c r="D29" s="251"/>
    </row>
    <row r="30" ht="18.75" customHeight="1" spans="1:4">
      <c r="A30" s="252" t="s">
        <v>1267</v>
      </c>
      <c r="B30" s="253"/>
      <c r="C30" s="253"/>
      <c r="D30" s="251"/>
    </row>
    <row r="31" ht="18.75" customHeight="1" spans="1:4">
      <c r="A31" s="254" t="s">
        <v>1297</v>
      </c>
      <c r="B31" s="253"/>
      <c r="C31" s="253"/>
      <c r="D31" s="251"/>
    </row>
    <row r="32" ht="18.75" customHeight="1" spans="1:4">
      <c r="A32" s="254" t="s">
        <v>1298</v>
      </c>
      <c r="B32" s="253"/>
      <c r="C32" s="253"/>
      <c r="D32" s="251"/>
    </row>
    <row r="33" ht="18.75" customHeight="1" spans="1:4">
      <c r="A33" s="254" t="s">
        <v>1299</v>
      </c>
      <c r="B33" s="253"/>
      <c r="C33" s="253"/>
      <c r="D33" s="251"/>
    </row>
    <row r="34" ht="18.75" customHeight="1" spans="1:4">
      <c r="A34" s="254" t="s">
        <v>1301</v>
      </c>
      <c r="B34" s="253"/>
      <c r="C34" s="253"/>
      <c r="D34" s="251"/>
    </row>
    <row r="35" ht="18.75" customHeight="1" spans="1:4">
      <c r="A35" s="254" t="s">
        <v>1302</v>
      </c>
      <c r="B35" s="253"/>
      <c r="C35" s="253"/>
      <c r="D35" s="251"/>
    </row>
    <row r="36" ht="18.75" customHeight="1" spans="1:4">
      <c r="A36" s="254" t="s">
        <v>1303</v>
      </c>
      <c r="B36" s="253"/>
      <c r="C36" s="253"/>
      <c r="D36" s="251"/>
    </row>
    <row r="37" ht="18.75" customHeight="1" spans="1:4">
      <c r="A37" s="252" t="s">
        <v>1268</v>
      </c>
      <c r="B37" s="253"/>
      <c r="C37" s="253">
        <f>SUM(C38:C40)</f>
        <v>8362</v>
      </c>
      <c r="D37" s="251"/>
    </row>
    <row r="38" ht="18.75" customHeight="1" spans="1:4">
      <c r="A38" s="254" t="s">
        <v>1304</v>
      </c>
      <c r="B38" s="253"/>
      <c r="C38" s="253"/>
      <c r="D38" s="251"/>
    </row>
    <row r="39" ht="18.75" customHeight="1" spans="1:4">
      <c r="A39" s="254" t="s">
        <v>1305</v>
      </c>
      <c r="B39" s="253"/>
      <c r="C39" s="253"/>
      <c r="D39" s="251"/>
    </row>
    <row r="40" ht="18.75" customHeight="1" spans="1:4">
      <c r="A40" s="254" t="s">
        <v>1306</v>
      </c>
      <c r="B40" s="253"/>
      <c r="C40" s="253">
        <v>8362</v>
      </c>
      <c r="D40" s="251"/>
    </row>
    <row r="41" ht="18.75" customHeight="1" spans="1:4">
      <c r="A41" s="252" t="s">
        <v>1269</v>
      </c>
      <c r="B41" s="253"/>
      <c r="C41" s="253">
        <f>SUM(C42:C43)</f>
        <v>44085</v>
      </c>
      <c r="D41" s="251"/>
    </row>
    <row r="42" ht="18.75" customHeight="1" spans="1:4">
      <c r="A42" s="254" t="s">
        <v>1307</v>
      </c>
      <c r="B42" s="253"/>
      <c r="C42" s="253">
        <v>34483</v>
      </c>
      <c r="D42" s="251"/>
    </row>
    <row r="43" ht="18.75" customHeight="1" spans="1:4">
      <c r="A43" s="254" t="s">
        <v>1308</v>
      </c>
      <c r="B43" s="253"/>
      <c r="C43" s="253">
        <v>9602</v>
      </c>
      <c r="D43" s="251"/>
    </row>
    <row r="44" ht="18.75" customHeight="1" spans="1:4">
      <c r="A44" s="252" t="s">
        <v>1270</v>
      </c>
      <c r="B44" s="253"/>
      <c r="C44" s="253"/>
      <c r="D44" s="251"/>
    </row>
    <row r="45" ht="18.75" customHeight="1" spans="1:4">
      <c r="A45" s="254" t="s">
        <v>1309</v>
      </c>
      <c r="B45" s="253"/>
      <c r="C45" s="253"/>
      <c r="D45" s="251"/>
    </row>
    <row r="46" ht="18.75" customHeight="1" spans="1:4">
      <c r="A46" s="254" t="s">
        <v>1310</v>
      </c>
      <c r="B46" s="253"/>
      <c r="C46" s="253"/>
      <c r="D46" s="251"/>
    </row>
    <row r="47" ht="18.75" customHeight="1" spans="1:4">
      <c r="A47" s="254" t="s">
        <v>1311</v>
      </c>
      <c r="B47" s="253"/>
      <c r="C47" s="253"/>
      <c r="D47" s="251"/>
    </row>
    <row r="48" ht="18.75" customHeight="1" spans="1:4">
      <c r="A48" s="252" t="s">
        <v>1271</v>
      </c>
      <c r="B48" s="253"/>
      <c r="C48" s="253"/>
      <c r="D48" s="251"/>
    </row>
    <row r="49" ht="18.75" customHeight="1" spans="1:4">
      <c r="A49" s="254" t="s">
        <v>1312</v>
      </c>
      <c r="B49" s="253"/>
      <c r="C49" s="253"/>
      <c r="D49" s="251"/>
    </row>
    <row r="50" ht="18.75" customHeight="1" spans="1:4">
      <c r="A50" s="254" t="s">
        <v>1313</v>
      </c>
      <c r="B50" s="253"/>
      <c r="C50" s="253"/>
      <c r="D50" s="251"/>
    </row>
    <row r="51" ht="18.75" customHeight="1" spans="1:4">
      <c r="A51" s="252" t="s">
        <v>1272</v>
      </c>
      <c r="B51" s="253">
        <f>SUM(B52:B56)</f>
        <v>3713</v>
      </c>
      <c r="C51" s="253">
        <f>SUM(C52:C56)</f>
        <v>14371</v>
      </c>
      <c r="D51" s="251">
        <f t="shared" si="0"/>
        <v>3.9</v>
      </c>
    </row>
    <row r="52" ht="18.75" customHeight="1" spans="1:4">
      <c r="A52" s="254" t="s">
        <v>1314</v>
      </c>
      <c r="B52" s="253"/>
      <c r="C52" s="253">
        <f>5093+993+1541+2538+4</f>
        <v>10169</v>
      </c>
      <c r="D52" s="251"/>
    </row>
    <row r="53" ht="18.75" customHeight="1" spans="1:4">
      <c r="A53" s="254" t="s">
        <v>1315</v>
      </c>
      <c r="B53" s="253"/>
      <c r="C53" s="253">
        <f>410+35</f>
        <v>445</v>
      </c>
      <c r="D53" s="251"/>
    </row>
    <row r="54" ht="18.75" customHeight="1" spans="1:4">
      <c r="A54" s="254" t="s">
        <v>1316</v>
      </c>
      <c r="B54" s="253"/>
      <c r="C54" s="253">
        <v>104</v>
      </c>
      <c r="D54" s="251"/>
    </row>
    <row r="55" ht="18.75" customHeight="1" spans="1:4">
      <c r="A55" s="254" t="s">
        <v>1317</v>
      </c>
      <c r="B55" s="253">
        <v>681</v>
      </c>
      <c r="C55" s="253"/>
      <c r="D55" s="251">
        <f t="shared" si="0"/>
        <v>0</v>
      </c>
    </row>
    <row r="56" ht="18.75" customHeight="1" spans="1:4">
      <c r="A56" s="254" t="s">
        <v>1318</v>
      </c>
      <c r="B56" s="253">
        <v>3032</v>
      </c>
      <c r="C56" s="253">
        <f>3074+500+79</f>
        <v>3653</v>
      </c>
      <c r="D56" s="251">
        <f t="shared" si="0"/>
        <v>1.2</v>
      </c>
    </row>
    <row r="57" ht="18.75" customHeight="1" spans="1:4">
      <c r="A57" s="252" t="s">
        <v>1273</v>
      </c>
      <c r="B57" s="253"/>
      <c r="C57" s="253"/>
      <c r="D57" s="251"/>
    </row>
    <row r="58" ht="18.75" customHeight="1" spans="1:4">
      <c r="A58" s="254" t="s">
        <v>1319</v>
      </c>
      <c r="B58" s="253"/>
      <c r="C58" s="253"/>
      <c r="D58" s="251"/>
    </row>
    <row r="59" ht="18.75" customHeight="1" spans="1:4">
      <c r="A59" s="254" t="s">
        <v>1320</v>
      </c>
      <c r="B59" s="253"/>
      <c r="C59" s="253"/>
      <c r="D59" s="251"/>
    </row>
    <row r="60" ht="18.75" customHeight="1" spans="1:4">
      <c r="A60" s="252" t="s">
        <v>1274</v>
      </c>
      <c r="B60" s="253"/>
      <c r="C60" s="253">
        <f>SUM(C61:C64)</f>
        <v>4327</v>
      </c>
      <c r="D60" s="251"/>
    </row>
    <row r="61" ht="18.75" customHeight="1" spans="1:4">
      <c r="A61" s="254" t="s">
        <v>1321</v>
      </c>
      <c r="B61" s="253"/>
      <c r="C61" s="253">
        <v>4327</v>
      </c>
      <c r="D61" s="251"/>
    </row>
    <row r="62" ht="18.75" customHeight="1" spans="1:4">
      <c r="A62" s="254" t="s">
        <v>1322</v>
      </c>
      <c r="B62" s="253"/>
      <c r="C62" s="253"/>
      <c r="D62" s="251"/>
    </row>
    <row r="63" ht="18.75" customHeight="1" spans="1:4">
      <c r="A63" s="254" t="s">
        <v>1323</v>
      </c>
      <c r="B63" s="253"/>
      <c r="C63" s="253"/>
      <c r="D63" s="251"/>
    </row>
    <row r="64" ht="18.75" customHeight="1" spans="1:4">
      <c r="A64" s="254" t="s">
        <v>1324</v>
      </c>
      <c r="B64" s="253"/>
      <c r="C64" s="253"/>
      <c r="D64" s="251"/>
    </row>
    <row r="65" ht="18.75" customHeight="1" spans="1:4">
      <c r="A65" s="252" t="s">
        <v>1275</v>
      </c>
      <c r="B65" s="253"/>
      <c r="C65" s="253"/>
      <c r="D65" s="251"/>
    </row>
    <row r="66" ht="18.75" customHeight="1" spans="1:4">
      <c r="A66" s="254" t="s">
        <v>1325</v>
      </c>
      <c r="B66" s="253"/>
      <c r="C66" s="253"/>
      <c r="D66" s="251"/>
    </row>
    <row r="67" ht="18.75" customHeight="1" spans="1:4">
      <c r="A67" s="254" t="s">
        <v>1326</v>
      </c>
      <c r="B67" s="253"/>
      <c r="C67" s="253"/>
      <c r="D67" s="251"/>
    </row>
    <row r="68" ht="18.75" customHeight="1" spans="1:4">
      <c r="A68" s="252" t="s">
        <v>1276</v>
      </c>
      <c r="B68" s="253"/>
      <c r="C68" s="253"/>
      <c r="D68" s="251"/>
    </row>
    <row r="69" ht="18.75" customHeight="1" spans="1:4">
      <c r="A69" s="254" t="s">
        <v>1327</v>
      </c>
      <c r="B69" s="253"/>
      <c r="C69" s="253"/>
      <c r="D69" s="251"/>
    </row>
    <row r="70" ht="18.75" customHeight="1" spans="1:4">
      <c r="A70" s="254" t="s">
        <v>1328</v>
      </c>
      <c r="B70" s="253"/>
      <c r="C70" s="253"/>
      <c r="D70" s="251"/>
    </row>
    <row r="71" ht="18.75" customHeight="1" spans="1:4">
      <c r="A71" s="254" t="s">
        <v>1329</v>
      </c>
      <c r="B71" s="253"/>
      <c r="C71" s="253"/>
      <c r="D71" s="251"/>
    </row>
    <row r="72" ht="18.75" customHeight="1" spans="1:4">
      <c r="A72" s="254" t="s">
        <v>1330</v>
      </c>
      <c r="B72" s="253"/>
      <c r="C72" s="253"/>
      <c r="D72" s="251"/>
    </row>
    <row r="73" ht="18.75" customHeight="1" spans="1:4">
      <c r="A73" s="252" t="s">
        <v>1277</v>
      </c>
      <c r="B73" s="253"/>
      <c r="C73" s="253"/>
      <c r="D73" s="251"/>
    </row>
    <row r="74" ht="18.75" customHeight="1" spans="1:4">
      <c r="A74" s="254" t="s">
        <v>1331</v>
      </c>
      <c r="B74" s="253"/>
      <c r="C74" s="253"/>
      <c r="D74" s="251"/>
    </row>
    <row r="75" ht="18.75" customHeight="1" spans="1:4">
      <c r="A75" s="254" t="s">
        <v>1332</v>
      </c>
      <c r="B75" s="253"/>
      <c r="C75" s="253"/>
      <c r="D75" s="251"/>
    </row>
    <row r="76" ht="18.75" customHeight="1" spans="1:4">
      <c r="A76" s="252" t="s">
        <v>1278</v>
      </c>
      <c r="B76" s="253">
        <f>SUM(B77:B80)</f>
        <v>49236</v>
      </c>
      <c r="C76" s="253">
        <f>SUM(C77:C80)</f>
        <v>8</v>
      </c>
      <c r="D76" s="251">
        <f t="shared" ref="D76:D80" si="1">C76/B76</f>
        <v>0</v>
      </c>
    </row>
    <row r="77" ht="18.75" customHeight="1" spans="1:4">
      <c r="A77" s="254" t="s">
        <v>1333</v>
      </c>
      <c r="B77" s="253"/>
      <c r="C77" s="253"/>
      <c r="D77" s="251"/>
    </row>
    <row r="78" ht="18.75" customHeight="1" spans="1:4">
      <c r="A78" s="254" t="s">
        <v>1334</v>
      </c>
      <c r="B78" s="253"/>
      <c r="C78" s="253"/>
      <c r="D78" s="251"/>
    </row>
    <row r="79" ht="18.75" customHeight="1" spans="1:4">
      <c r="A79" s="254" t="s">
        <v>1335</v>
      </c>
      <c r="B79" s="253"/>
      <c r="C79" s="253"/>
      <c r="D79" s="251"/>
    </row>
    <row r="80" ht="18.75" customHeight="1" spans="1:4">
      <c r="A80" s="254" t="s">
        <v>1336</v>
      </c>
      <c r="B80" s="253">
        <v>49236</v>
      </c>
      <c r="C80" s="253">
        <v>8</v>
      </c>
      <c r="D80" s="251">
        <f t="shared" si="1"/>
        <v>0</v>
      </c>
    </row>
    <row r="81" ht="28.5" customHeight="1" spans="1:4">
      <c r="A81" s="255" t="s">
        <v>1279</v>
      </c>
      <c r="B81" s="255"/>
      <c r="C81" s="255"/>
      <c r="D81" s="255"/>
    </row>
  </sheetData>
  <mergeCells count="3">
    <mergeCell ref="A2:D2"/>
    <mergeCell ref="A3:B3"/>
    <mergeCell ref="A81:D81"/>
  </mergeCells>
  <printOptions horizontalCentered="1"/>
  <pageMargins left="0.432638888888889" right="0.235416666666667" top="0.747916666666667" bottom="0.747916666666667" header="0.313888888888889" footer="0.313888888888889"/>
  <pageSetup paperSize="9" firstPageNumber="37" fitToHeight="0" orientation="portrait" useFirstPageNumber="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6"/>
  <sheetViews>
    <sheetView showZeros="0" topLeftCell="A4" workbookViewId="0">
      <selection activeCell="G4" sqref="G4"/>
    </sheetView>
  </sheetViews>
  <sheetFormatPr defaultColWidth="9" defaultRowHeight="14.25"/>
  <cols>
    <col min="1" max="1" width="40.5" style="114" customWidth="1"/>
    <col min="2" max="2" width="9.25" style="114" customWidth="1"/>
    <col min="3" max="4" width="9.125" style="114" customWidth="1"/>
    <col min="5" max="11" width="9.25" style="114" customWidth="1"/>
    <col min="12" max="16384" width="9" style="114"/>
  </cols>
  <sheetData>
    <row r="1" spans="1:1">
      <c r="A1" s="171" t="s">
        <v>1337</v>
      </c>
    </row>
    <row r="2" ht="20.25" spans="1:11">
      <c r="A2" s="172" t="s">
        <v>1338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>
      <c r="A3" s="173"/>
      <c r="B3" s="174"/>
      <c r="C3" s="174"/>
      <c r="D3" s="174"/>
      <c r="E3" s="174"/>
      <c r="F3" s="174"/>
      <c r="G3" s="174"/>
      <c r="H3" s="174"/>
      <c r="I3" s="174"/>
      <c r="J3" s="243" t="s">
        <v>108</v>
      </c>
      <c r="K3" s="243"/>
    </row>
    <row r="4" spans="1:11">
      <c r="A4" s="237" t="s">
        <v>1339</v>
      </c>
      <c r="B4" s="237" t="s">
        <v>1340</v>
      </c>
      <c r="C4" s="237" t="s">
        <v>1341</v>
      </c>
      <c r="D4" s="237" t="s">
        <v>1341</v>
      </c>
      <c r="E4" s="237" t="s">
        <v>1341</v>
      </c>
      <c r="F4" s="237" t="s">
        <v>1341</v>
      </c>
      <c r="G4" s="237" t="s">
        <v>1342</v>
      </c>
      <c r="H4" s="237" t="s">
        <v>1342</v>
      </c>
      <c r="I4" s="237" t="s">
        <v>1342</v>
      </c>
      <c r="J4" s="237" t="s">
        <v>1342</v>
      </c>
      <c r="K4" s="237" t="s">
        <v>1342</v>
      </c>
    </row>
    <row r="5" ht="18.95" customHeight="1" spans="1:11">
      <c r="A5" s="238" t="s">
        <v>1343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ht="18.95" customHeight="1" spans="1:11">
      <c r="A6" s="239" t="s">
        <v>1344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18.95" customHeight="1" spans="1:11">
      <c r="A7" s="239" t="s">
        <v>1345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ht="18.95" customHeight="1" spans="1:11">
      <c r="A8" s="239" t="s">
        <v>1346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8.95" customHeight="1" spans="1:11">
      <c r="A9" s="239" t="s">
        <v>1347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8.95" customHeight="1" spans="1:11">
      <c r="A10" s="240" t="s">
        <v>1348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8.95" customHeight="1" spans="1:11">
      <c r="A11" s="239" t="s">
        <v>1349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8.95" customHeight="1" spans="1:11">
      <c r="A12" s="239" t="s">
        <v>1350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.95" customHeight="1" spans="1:11">
      <c r="A13" s="239" t="s">
        <v>1351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ht="18.95" customHeight="1" spans="1:11">
      <c r="A14" s="239" t="s">
        <v>1352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ht="18.95" customHeight="1" spans="1:11">
      <c r="A15" s="239" t="s">
        <v>1353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</row>
    <row r="16" ht="18.95" customHeight="1" spans="1:11">
      <c r="A16" s="239" t="s">
        <v>1354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</row>
    <row r="17" ht="18.95" customHeight="1" spans="1:11">
      <c r="A17" s="239" t="s">
        <v>1355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ht="18.95" customHeight="1" spans="1:11">
      <c r="A18" s="239" t="s">
        <v>1356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</row>
    <row r="19" ht="18.95" customHeight="1" spans="1:11">
      <c r="A19" s="239" t="s">
        <v>1357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</row>
    <row r="20" ht="18.95" customHeight="1" spans="1:11">
      <c r="A20" s="241" t="s">
        <v>1358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</row>
    <row r="21" ht="18.95" customHeight="1" spans="1:11">
      <c r="A21" s="239" t="s">
        <v>1359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</row>
    <row r="22" ht="18.95" customHeight="1" spans="1:11">
      <c r="A22" s="239" t="s">
        <v>1360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</row>
    <row r="23" ht="18.95" customHeight="1" spans="1:11">
      <c r="A23" s="239" t="s">
        <v>1361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</row>
    <row r="24" ht="18.95" customHeight="1" spans="1:11">
      <c r="A24" s="239" t="s">
        <v>1362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</row>
    <row r="25" ht="18.95" customHeight="1" spans="1:11">
      <c r="A25" s="239" t="s">
        <v>1363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</row>
    <row r="26" ht="18.95" customHeight="1" spans="1:11">
      <c r="A26" s="240" t="s">
        <v>1364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</row>
    <row r="27" ht="18.95" customHeight="1" spans="1:11">
      <c r="A27" s="239" t="s">
        <v>1365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ht="18.95" customHeight="1" spans="1:11">
      <c r="A28" s="239" t="s">
        <v>1366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</row>
    <row r="29" ht="18.95" customHeight="1" spans="1:11">
      <c r="A29" s="239" t="s">
        <v>1367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</row>
    <row r="30" ht="18.95" customHeight="1" spans="1:11">
      <c r="A30" s="239" t="s">
        <v>1368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</row>
    <row r="31" ht="18.95" customHeight="1" spans="1:11">
      <c r="A31" s="239" t="s">
        <v>1369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ht="18.95" customHeight="1" spans="1:11">
      <c r="A32" s="239" t="s">
        <v>1370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</row>
    <row r="33" ht="18.95" customHeight="1" spans="1:11">
      <c r="A33" s="239" t="s">
        <v>1371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</row>
    <row r="34" ht="18.95" customHeight="1" spans="1:11">
      <c r="A34" s="239" t="s">
        <v>1372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</row>
    <row r="35" ht="18.95" customHeight="1" spans="1:11">
      <c r="A35" s="239" t="s">
        <v>1373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ht="18.95" customHeight="1" spans="1:11">
      <c r="A36" s="239" t="s">
        <v>1374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</row>
    <row r="37" ht="18.95" customHeight="1" spans="1:11">
      <c r="A37" s="239" t="s">
        <v>1375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</row>
    <row r="38" ht="18.95" customHeight="1" spans="1:11">
      <c r="A38" s="239" t="s">
        <v>1376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</row>
    <row r="39" ht="18.95" customHeight="1" spans="1:11">
      <c r="A39" s="239" t="s">
        <v>1377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</row>
    <row r="40" ht="18.95" customHeight="1" spans="1:11">
      <c r="A40" s="239" t="s">
        <v>1378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</row>
    <row r="41" ht="18.95" customHeight="1" spans="1:11">
      <c r="A41" s="239" t="s">
        <v>1379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</row>
    <row r="42" ht="18.95" customHeight="1" spans="1:11">
      <c r="A42" s="239" t="s">
        <v>1380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</row>
    <row r="43" ht="18.95" customHeight="1" spans="1:11">
      <c r="A43" s="239" t="s">
        <v>1381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  <row r="44" ht="18.95" customHeight="1" spans="1:11">
      <c r="A44" s="239" t="s">
        <v>1382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ht="18.95" customHeight="1" spans="1:11">
      <c r="A45" s="239" t="s">
        <v>1383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</row>
    <row r="46" spans="1:12">
      <c r="A46" s="242" t="s">
        <v>1384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179"/>
    </row>
  </sheetData>
  <mergeCells count="3">
    <mergeCell ref="A2:K2"/>
    <mergeCell ref="J3:K3"/>
    <mergeCell ref="A46:K46"/>
  </mergeCells>
  <printOptions horizontalCentered="1"/>
  <pageMargins left="0.235416666666667" right="0.235416666666667" top="0.471527777777778" bottom="0.55" header="0.313888888888889" footer="0.313888888888889"/>
  <pageSetup paperSize="9" firstPageNumber="25" fitToWidth="0" orientation="landscape" useFirstPageNumber="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"/>
  <sheetViews>
    <sheetView workbookViewId="0">
      <selection activeCell="A1" sqref="A1:B27"/>
    </sheetView>
  </sheetViews>
  <sheetFormatPr defaultColWidth="9" defaultRowHeight="13.5"/>
  <cols>
    <col min="1" max="1" width="48.625" style="220" customWidth="1"/>
    <col min="2" max="2" width="32.125" style="220" customWidth="1"/>
    <col min="3" max="16384" width="9" style="220"/>
  </cols>
  <sheetData>
    <row r="1" ht="20.25" customHeight="1" spans="1:1">
      <c r="A1" s="221" t="s">
        <v>1385</v>
      </c>
    </row>
    <row r="2" s="219" customFormat="1" ht="27.75" customHeight="1" spans="1:2">
      <c r="A2" s="222" t="s">
        <v>1386</v>
      </c>
      <c r="B2" s="222"/>
    </row>
    <row r="3" s="219" customFormat="1" ht="14.25" spans="1:2">
      <c r="A3" s="223"/>
      <c r="B3" s="224" t="s">
        <v>108</v>
      </c>
    </row>
    <row r="4" ht="20.1" customHeight="1" spans="1:2">
      <c r="A4" s="225" t="s">
        <v>1339</v>
      </c>
      <c r="B4" s="225" t="s">
        <v>1387</v>
      </c>
    </row>
    <row r="5" ht="20.1" customHeight="1" spans="1:2">
      <c r="A5" s="226" t="s">
        <v>1388</v>
      </c>
      <c r="B5" s="227">
        <v>883</v>
      </c>
    </row>
    <row r="6" ht="20.1" customHeight="1" spans="1:2">
      <c r="A6" s="228" t="s">
        <v>1389</v>
      </c>
      <c r="B6" s="227">
        <v>8</v>
      </c>
    </row>
    <row r="7" ht="20.1" customHeight="1" spans="1:2">
      <c r="A7" s="228" t="s">
        <v>1390</v>
      </c>
      <c r="B7" s="227">
        <v>464</v>
      </c>
    </row>
    <row r="8" ht="20.1" customHeight="1" spans="1:2">
      <c r="A8" s="228" t="s">
        <v>1391</v>
      </c>
      <c r="B8" s="227">
        <v>50</v>
      </c>
    </row>
    <row r="9" ht="20.1" customHeight="1" spans="1:2">
      <c r="A9" s="228" t="s">
        <v>1392</v>
      </c>
      <c r="B9" s="227">
        <v>414</v>
      </c>
    </row>
    <row r="10" ht="20.1" customHeight="1" spans="1:2">
      <c r="A10" s="228" t="s">
        <v>1393</v>
      </c>
      <c r="B10" s="227">
        <v>411</v>
      </c>
    </row>
    <row r="11" ht="20.1" customHeight="1" spans="1:2">
      <c r="A11" s="228" t="s">
        <v>1394</v>
      </c>
      <c r="B11" s="227">
        <v>411</v>
      </c>
    </row>
    <row r="12" ht="20.1" customHeight="1" spans="1:2">
      <c r="A12" s="228" t="s">
        <v>1395</v>
      </c>
      <c r="B12" s="227"/>
    </row>
    <row r="13" ht="20.1" customHeight="1" spans="1:11">
      <c r="A13" s="228" t="s">
        <v>1396</v>
      </c>
      <c r="B13" s="227"/>
      <c r="K13" s="236"/>
    </row>
    <row r="14" ht="20.1" customHeight="1" spans="1:2">
      <c r="A14" s="226" t="s">
        <v>1397</v>
      </c>
      <c r="B14" s="229"/>
    </row>
    <row r="15" ht="20.1" customHeight="1" spans="1:2">
      <c r="A15" s="228" t="s">
        <v>1398</v>
      </c>
      <c r="B15" s="227">
        <v>4</v>
      </c>
    </row>
    <row r="16" ht="20.1" customHeight="1" spans="1:2">
      <c r="A16" s="228" t="s">
        <v>1399</v>
      </c>
      <c r="B16" s="227">
        <v>13</v>
      </c>
    </row>
    <row r="17" ht="20.1" customHeight="1" spans="1:2">
      <c r="A17" s="228" t="s">
        <v>1400</v>
      </c>
      <c r="B17" s="227">
        <v>2</v>
      </c>
    </row>
    <row r="18" ht="20.1" customHeight="1" spans="1:2">
      <c r="A18" s="228" t="s">
        <v>1401</v>
      </c>
      <c r="B18" s="227">
        <v>205</v>
      </c>
    </row>
    <row r="19" ht="20.1" customHeight="1" spans="1:2">
      <c r="A19" s="228" t="s">
        <v>1402</v>
      </c>
      <c r="B19" s="227">
        <v>10147</v>
      </c>
    </row>
    <row r="20" ht="20.1" customHeight="1" spans="1:2">
      <c r="A20" s="228" t="s">
        <v>1403</v>
      </c>
      <c r="B20" s="227"/>
    </row>
    <row r="21" ht="20.1" customHeight="1" spans="1:2">
      <c r="A21" s="228" t="s">
        <v>1404</v>
      </c>
      <c r="B21" s="227">
        <v>65983</v>
      </c>
    </row>
    <row r="22" ht="20.1" customHeight="1" spans="1:2">
      <c r="A22" s="228" t="s">
        <v>1405</v>
      </c>
      <c r="B22" s="227"/>
    </row>
    <row r="23" ht="20.1" customHeight="1" spans="1:2">
      <c r="A23" s="228" t="s">
        <v>1406</v>
      </c>
      <c r="B23" s="227"/>
    </row>
    <row r="24" ht="20.1" customHeight="1" spans="1:2">
      <c r="A24" s="228" t="s">
        <v>1407</v>
      </c>
      <c r="B24" s="227"/>
    </row>
    <row r="25" ht="20.1" customHeight="1" spans="1:2">
      <c r="A25" s="230" t="s">
        <v>1408</v>
      </c>
      <c r="B25" s="231"/>
    </row>
    <row r="26" ht="106.15" customHeight="1" spans="1:4">
      <c r="A26" s="232" t="s">
        <v>1409</v>
      </c>
      <c r="B26" s="232"/>
      <c r="C26" s="233"/>
      <c r="D26" s="233"/>
    </row>
    <row r="27" ht="81" customHeight="1" spans="1:4">
      <c r="A27" s="234" t="s">
        <v>1410</v>
      </c>
      <c r="B27" s="234"/>
      <c r="C27" s="235"/>
      <c r="D27" s="235"/>
    </row>
  </sheetData>
  <mergeCells count="3">
    <mergeCell ref="A2:B2"/>
    <mergeCell ref="A26:B26"/>
    <mergeCell ref="A27:B27"/>
  </mergeCells>
  <printOptions horizontalCentered="1"/>
  <pageMargins left="0.629166666666667" right="0.235416666666667" top="0.55" bottom="0.747916666666667" header="0.313888888888889" footer="0.313888888888889"/>
  <pageSetup paperSize="9" orientation="portrait" horizontalDpi="6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E39"/>
  <sheetViews>
    <sheetView showZeros="0" workbookViewId="0">
      <selection activeCell="A39" sqref="A39:E39"/>
    </sheetView>
  </sheetViews>
  <sheetFormatPr defaultColWidth="8.7" defaultRowHeight="18.75" customHeight="1" outlineLevelCol="4"/>
  <cols>
    <col min="1" max="1" width="40.9" style="194" customWidth="1"/>
    <col min="2" max="2" width="9.9" style="194" customWidth="1"/>
    <col min="3" max="3" width="10.6" style="195" customWidth="1"/>
    <col min="4" max="4" width="10.4" style="195" customWidth="1"/>
    <col min="5" max="5" width="12.1" style="195" customWidth="1"/>
    <col min="6" max="254" width="8.7" style="195"/>
    <col min="255" max="255" width="44.2" style="195" customWidth="1"/>
    <col min="256" max="257" width="13.2" style="195" customWidth="1"/>
    <col min="258" max="258" width="10.4" style="195" customWidth="1"/>
    <col min="259" max="259" width="12.1" style="195" customWidth="1"/>
    <col min="260" max="260" width="8.7" style="195" hidden="1" customWidth="1"/>
    <col min="261" max="510" width="8.7" style="195"/>
    <col min="511" max="511" width="44.2" style="195" customWidth="1"/>
    <col min="512" max="513" width="13.2" style="195" customWidth="1"/>
    <col min="514" max="514" width="10.4" style="195" customWidth="1"/>
    <col min="515" max="515" width="12.1" style="195" customWidth="1"/>
    <col min="516" max="516" width="8.7" style="195" hidden="1" customWidth="1"/>
    <col min="517" max="766" width="8.7" style="195"/>
    <col min="767" max="767" width="44.2" style="195" customWidth="1"/>
    <col min="768" max="769" width="13.2" style="195" customWidth="1"/>
    <col min="770" max="770" width="10.4" style="195" customWidth="1"/>
    <col min="771" max="771" width="12.1" style="195" customWidth="1"/>
    <col min="772" max="772" width="8.7" style="195" hidden="1" customWidth="1"/>
    <col min="773" max="1022" width="8.7" style="195"/>
    <col min="1023" max="1023" width="44.2" style="195" customWidth="1"/>
    <col min="1024" max="1025" width="13.2" style="195" customWidth="1"/>
    <col min="1026" max="1026" width="10.4" style="195" customWidth="1"/>
    <col min="1027" max="1027" width="12.1" style="195" customWidth="1"/>
    <col min="1028" max="1028" width="8.7" style="195" hidden="1" customWidth="1"/>
    <col min="1029" max="1278" width="8.7" style="195"/>
    <col min="1279" max="1279" width="44.2" style="195" customWidth="1"/>
    <col min="1280" max="1281" width="13.2" style="195" customWidth="1"/>
    <col min="1282" max="1282" width="10.4" style="195" customWidth="1"/>
    <col min="1283" max="1283" width="12.1" style="195" customWidth="1"/>
    <col min="1284" max="1284" width="8.7" style="195" hidden="1" customWidth="1"/>
    <col min="1285" max="1534" width="8.7" style="195"/>
    <col min="1535" max="1535" width="44.2" style="195" customWidth="1"/>
    <col min="1536" max="1537" width="13.2" style="195" customWidth="1"/>
    <col min="1538" max="1538" width="10.4" style="195" customWidth="1"/>
    <col min="1539" max="1539" width="12.1" style="195" customWidth="1"/>
    <col min="1540" max="1540" width="8.7" style="195" hidden="1" customWidth="1"/>
    <col min="1541" max="1790" width="8.7" style="195"/>
    <col min="1791" max="1791" width="44.2" style="195" customWidth="1"/>
    <col min="1792" max="1793" width="13.2" style="195" customWidth="1"/>
    <col min="1794" max="1794" width="10.4" style="195" customWidth="1"/>
    <col min="1795" max="1795" width="12.1" style="195" customWidth="1"/>
    <col min="1796" max="1796" width="8.7" style="195" hidden="1" customWidth="1"/>
    <col min="1797" max="2046" width="8.7" style="195"/>
    <col min="2047" max="2047" width="44.2" style="195" customWidth="1"/>
    <col min="2048" max="2049" width="13.2" style="195" customWidth="1"/>
    <col min="2050" max="2050" width="10.4" style="195" customWidth="1"/>
    <col min="2051" max="2051" width="12.1" style="195" customWidth="1"/>
    <col min="2052" max="2052" width="8.7" style="195" hidden="1" customWidth="1"/>
    <col min="2053" max="2302" width="8.7" style="195"/>
    <col min="2303" max="2303" width="44.2" style="195" customWidth="1"/>
    <col min="2304" max="2305" width="13.2" style="195" customWidth="1"/>
    <col min="2306" max="2306" width="10.4" style="195" customWidth="1"/>
    <col min="2307" max="2307" width="12.1" style="195" customWidth="1"/>
    <col min="2308" max="2308" width="8.7" style="195" hidden="1" customWidth="1"/>
    <col min="2309" max="2558" width="8.7" style="195"/>
    <col min="2559" max="2559" width="44.2" style="195" customWidth="1"/>
    <col min="2560" max="2561" width="13.2" style="195" customWidth="1"/>
    <col min="2562" max="2562" width="10.4" style="195" customWidth="1"/>
    <col min="2563" max="2563" width="12.1" style="195" customWidth="1"/>
    <col min="2564" max="2564" width="8.7" style="195" hidden="1" customWidth="1"/>
    <col min="2565" max="2814" width="8.7" style="195"/>
    <col min="2815" max="2815" width="44.2" style="195" customWidth="1"/>
    <col min="2816" max="2817" width="13.2" style="195" customWidth="1"/>
    <col min="2818" max="2818" width="10.4" style="195" customWidth="1"/>
    <col min="2819" max="2819" width="12.1" style="195" customWidth="1"/>
    <col min="2820" max="2820" width="8.7" style="195" hidden="1" customWidth="1"/>
    <col min="2821" max="3070" width="8.7" style="195"/>
    <col min="3071" max="3071" width="44.2" style="195" customWidth="1"/>
    <col min="3072" max="3073" width="13.2" style="195" customWidth="1"/>
    <col min="3074" max="3074" width="10.4" style="195" customWidth="1"/>
    <col min="3075" max="3075" width="12.1" style="195" customWidth="1"/>
    <col min="3076" max="3076" width="8.7" style="195" hidden="1" customWidth="1"/>
    <col min="3077" max="3326" width="8.7" style="195"/>
    <col min="3327" max="3327" width="44.2" style="195" customWidth="1"/>
    <col min="3328" max="3329" width="13.2" style="195" customWidth="1"/>
    <col min="3330" max="3330" width="10.4" style="195" customWidth="1"/>
    <col min="3331" max="3331" width="12.1" style="195" customWidth="1"/>
    <col min="3332" max="3332" width="8.7" style="195" hidden="1" customWidth="1"/>
    <col min="3333" max="3582" width="8.7" style="195"/>
    <col min="3583" max="3583" width="44.2" style="195" customWidth="1"/>
    <col min="3584" max="3585" width="13.2" style="195" customWidth="1"/>
    <col min="3586" max="3586" width="10.4" style="195" customWidth="1"/>
    <col min="3587" max="3587" width="12.1" style="195" customWidth="1"/>
    <col min="3588" max="3588" width="8.7" style="195" hidden="1" customWidth="1"/>
    <col min="3589" max="3838" width="8.7" style="195"/>
    <col min="3839" max="3839" width="44.2" style="195" customWidth="1"/>
    <col min="3840" max="3841" width="13.2" style="195" customWidth="1"/>
    <col min="3842" max="3842" width="10.4" style="195" customWidth="1"/>
    <col min="3843" max="3843" width="12.1" style="195" customWidth="1"/>
    <col min="3844" max="3844" width="8.7" style="195" hidden="1" customWidth="1"/>
    <col min="3845" max="4094" width="8.7" style="195"/>
    <col min="4095" max="4095" width="44.2" style="195" customWidth="1"/>
    <col min="4096" max="4097" width="13.2" style="195" customWidth="1"/>
    <col min="4098" max="4098" width="10.4" style="195" customWidth="1"/>
    <col min="4099" max="4099" width="12.1" style="195" customWidth="1"/>
    <col min="4100" max="4100" width="8.7" style="195" hidden="1" customWidth="1"/>
    <col min="4101" max="4350" width="8.7" style="195"/>
    <col min="4351" max="4351" width="44.2" style="195" customWidth="1"/>
    <col min="4352" max="4353" width="13.2" style="195" customWidth="1"/>
    <col min="4354" max="4354" width="10.4" style="195" customWidth="1"/>
    <col min="4355" max="4355" width="12.1" style="195" customWidth="1"/>
    <col min="4356" max="4356" width="8.7" style="195" hidden="1" customWidth="1"/>
    <col min="4357" max="4606" width="8.7" style="195"/>
    <col min="4607" max="4607" width="44.2" style="195" customWidth="1"/>
    <col min="4608" max="4609" width="13.2" style="195" customWidth="1"/>
    <col min="4610" max="4610" width="10.4" style="195" customWidth="1"/>
    <col min="4611" max="4611" width="12.1" style="195" customWidth="1"/>
    <col min="4612" max="4612" width="8.7" style="195" hidden="1" customWidth="1"/>
    <col min="4613" max="4862" width="8.7" style="195"/>
    <col min="4863" max="4863" width="44.2" style="195" customWidth="1"/>
    <col min="4864" max="4865" width="13.2" style="195" customWidth="1"/>
    <col min="4866" max="4866" width="10.4" style="195" customWidth="1"/>
    <col min="4867" max="4867" width="12.1" style="195" customWidth="1"/>
    <col min="4868" max="4868" width="8.7" style="195" hidden="1" customWidth="1"/>
    <col min="4869" max="5118" width="8.7" style="195"/>
    <col min="5119" max="5119" width="44.2" style="195" customWidth="1"/>
    <col min="5120" max="5121" width="13.2" style="195" customWidth="1"/>
    <col min="5122" max="5122" width="10.4" style="195" customWidth="1"/>
    <col min="5123" max="5123" width="12.1" style="195" customWidth="1"/>
    <col min="5124" max="5124" width="8.7" style="195" hidden="1" customWidth="1"/>
    <col min="5125" max="5374" width="8.7" style="195"/>
    <col min="5375" max="5375" width="44.2" style="195" customWidth="1"/>
    <col min="5376" max="5377" width="13.2" style="195" customWidth="1"/>
    <col min="5378" max="5378" width="10.4" style="195" customWidth="1"/>
    <col min="5379" max="5379" width="12.1" style="195" customWidth="1"/>
    <col min="5380" max="5380" width="8.7" style="195" hidden="1" customWidth="1"/>
    <col min="5381" max="5630" width="8.7" style="195"/>
    <col min="5631" max="5631" width="44.2" style="195" customWidth="1"/>
    <col min="5632" max="5633" width="13.2" style="195" customWidth="1"/>
    <col min="5634" max="5634" width="10.4" style="195" customWidth="1"/>
    <col min="5635" max="5635" width="12.1" style="195" customWidth="1"/>
    <col min="5636" max="5636" width="8.7" style="195" hidden="1" customWidth="1"/>
    <col min="5637" max="5886" width="8.7" style="195"/>
    <col min="5887" max="5887" width="44.2" style="195" customWidth="1"/>
    <col min="5888" max="5889" width="13.2" style="195" customWidth="1"/>
    <col min="5890" max="5890" width="10.4" style="195" customWidth="1"/>
    <col min="5891" max="5891" width="12.1" style="195" customWidth="1"/>
    <col min="5892" max="5892" width="8.7" style="195" hidden="1" customWidth="1"/>
    <col min="5893" max="6142" width="8.7" style="195"/>
    <col min="6143" max="6143" width="44.2" style="195" customWidth="1"/>
    <col min="6144" max="6145" width="13.2" style="195" customWidth="1"/>
    <col min="6146" max="6146" width="10.4" style="195" customWidth="1"/>
    <col min="6147" max="6147" width="12.1" style="195" customWidth="1"/>
    <col min="6148" max="6148" width="8.7" style="195" hidden="1" customWidth="1"/>
    <col min="6149" max="6398" width="8.7" style="195"/>
    <col min="6399" max="6399" width="44.2" style="195" customWidth="1"/>
    <col min="6400" max="6401" width="13.2" style="195" customWidth="1"/>
    <col min="6402" max="6402" width="10.4" style="195" customWidth="1"/>
    <col min="6403" max="6403" width="12.1" style="195" customWidth="1"/>
    <col min="6404" max="6404" width="8.7" style="195" hidden="1" customWidth="1"/>
    <col min="6405" max="6654" width="8.7" style="195"/>
    <col min="6655" max="6655" width="44.2" style="195" customWidth="1"/>
    <col min="6656" max="6657" width="13.2" style="195" customWidth="1"/>
    <col min="6658" max="6658" width="10.4" style="195" customWidth="1"/>
    <col min="6659" max="6659" width="12.1" style="195" customWidth="1"/>
    <col min="6660" max="6660" width="8.7" style="195" hidden="1" customWidth="1"/>
    <col min="6661" max="6910" width="8.7" style="195"/>
    <col min="6911" max="6911" width="44.2" style="195" customWidth="1"/>
    <col min="6912" max="6913" width="13.2" style="195" customWidth="1"/>
    <col min="6914" max="6914" width="10.4" style="195" customWidth="1"/>
    <col min="6915" max="6915" width="12.1" style="195" customWidth="1"/>
    <col min="6916" max="6916" width="8.7" style="195" hidden="1" customWidth="1"/>
    <col min="6917" max="7166" width="8.7" style="195"/>
    <col min="7167" max="7167" width="44.2" style="195" customWidth="1"/>
    <col min="7168" max="7169" width="13.2" style="195" customWidth="1"/>
    <col min="7170" max="7170" width="10.4" style="195" customWidth="1"/>
    <col min="7171" max="7171" width="12.1" style="195" customWidth="1"/>
    <col min="7172" max="7172" width="8.7" style="195" hidden="1" customWidth="1"/>
    <col min="7173" max="7422" width="8.7" style="195"/>
    <col min="7423" max="7423" width="44.2" style="195" customWidth="1"/>
    <col min="7424" max="7425" width="13.2" style="195" customWidth="1"/>
    <col min="7426" max="7426" width="10.4" style="195" customWidth="1"/>
    <col min="7427" max="7427" width="12.1" style="195" customWidth="1"/>
    <col min="7428" max="7428" width="8.7" style="195" hidden="1" customWidth="1"/>
    <col min="7429" max="7678" width="8.7" style="195"/>
    <col min="7679" max="7679" width="44.2" style="195" customWidth="1"/>
    <col min="7680" max="7681" width="13.2" style="195" customWidth="1"/>
    <col min="7682" max="7682" width="10.4" style="195" customWidth="1"/>
    <col min="7683" max="7683" width="12.1" style="195" customWidth="1"/>
    <col min="7684" max="7684" width="8.7" style="195" hidden="1" customWidth="1"/>
    <col min="7685" max="7934" width="8.7" style="195"/>
    <col min="7935" max="7935" width="44.2" style="195" customWidth="1"/>
    <col min="7936" max="7937" width="13.2" style="195" customWidth="1"/>
    <col min="7938" max="7938" width="10.4" style="195" customWidth="1"/>
    <col min="7939" max="7939" width="12.1" style="195" customWidth="1"/>
    <col min="7940" max="7940" width="8.7" style="195" hidden="1" customWidth="1"/>
    <col min="7941" max="8190" width="8.7" style="195"/>
    <col min="8191" max="8191" width="44.2" style="195" customWidth="1"/>
    <col min="8192" max="8193" width="13.2" style="195" customWidth="1"/>
    <col min="8194" max="8194" width="10.4" style="195" customWidth="1"/>
    <col min="8195" max="8195" width="12.1" style="195" customWidth="1"/>
    <col min="8196" max="8196" width="8.7" style="195" hidden="1" customWidth="1"/>
    <col min="8197" max="8446" width="8.7" style="195"/>
    <col min="8447" max="8447" width="44.2" style="195" customWidth="1"/>
    <col min="8448" max="8449" width="13.2" style="195" customWidth="1"/>
    <col min="8450" max="8450" width="10.4" style="195" customWidth="1"/>
    <col min="8451" max="8451" width="12.1" style="195" customWidth="1"/>
    <col min="8452" max="8452" width="8.7" style="195" hidden="1" customWidth="1"/>
    <col min="8453" max="8702" width="8.7" style="195"/>
    <col min="8703" max="8703" width="44.2" style="195" customWidth="1"/>
    <col min="8704" max="8705" width="13.2" style="195" customWidth="1"/>
    <col min="8706" max="8706" width="10.4" style="195" customWidth="1"/>
    <col min="8707" max="8707" width="12.1" style="195" customWidth="1"/>
    <col min="8708" max="8708" width="8.7" style="195" hidden="1" customWidth="1"/>
    <col min="8709" max="8958" width="8.7" style="195"/>
    <col min="8959" max="8959" width="44.2" style="195" customWidth="1"/>
    <col min="8960" max="8961" width="13.2" style="195" customWidth="1"/>
    <col min="8962" max="8962" width="10.4" style="195" customWidth="1"/>
    <col min="8963" max="8963" width="12.1" style="195" customWidth="1"/>
    <col min="8964" max="8964" width="8.7" style="195" hidden="1" customWidth="1"/>
    <col min="8965" max="9214" width="8.7" style="195"/>
    <col min="9215" max="9215" width="44.2" style="195" customWidth="1"/>
    <col min="9216" max="9217" width="13.2" style="195" customWidth="1"/>
    <col min="9218" max="9218" width="10.4" style="195" customWidth="1"/>
    <col min="9219" max="9219" width="12.1" style="195" customWidth="1"/>
    <col min="9220" max="9220" width="8.7" style="195" hidden="1" customWidth="1"/>
    <col min="9221" max="9470" width="8.7" style="195"/>
    <col min="9471" max="9471" width="44.2" style="195" customWidth="1"/>
    <col min="9472" max="9473" width="13.2" style="195" customWidth="1"/>
    <col min="9474" max="9474" width="10.4" style="195" customWidth="1"/>
    <col min="9475" max="9475" width="12.1" style="195" customWidth="1"/>
    <col min="9476" max="9476" width="8.7" style="195" hidden="1" customWidth="1"/>
    <col min="9477" max="9726" width="8.7" style="195"/>
    <col min="9727" max="9727" width="44.2" style="195" customWidth="1"/>
    <col min="9728" max="9729" width="13.2" style="195" customWidth="1"/>
    <col min="9730" max="9730" width="10.4" style="195" customWidth="1"/>
    <col min="9731" max="9731" width="12.1" style="195" customWidth="1"/>
    <col min="9732" max="9732" width="8.7" style="195" hidden="1" customWidth="1"/>
    <col min="9733" max="9982" width="8.7" style="195"/>
    <col min="9983" max="9983" width="44.2" style="195" customWidth="1"/>
    <col min="9984" max="9985" width="13.2" style="195" customWidth="1"/>
    <col min="9986" max="9986" width="10.4" style="195" customWidth="1"/>
    <col min="9987" max="9987" width="12.1" style="195" customWidth="1"/>
    <col min="9988" max="9988" width="8.7" style="195" hidden="1" customWidth="1"/>
    <col min="9989" max="10238" width="8.7" style="195"/>
    <col min="10239" max="10239" width="44.2" style="195" customWidth="1"/>
    <col min="10240" max="10241" width="13.2" style="195" customWidth="1"/>
    <col min="10242" max="10242" width="10.4" style="195" customWidth="1"/>
    <col min="10243" max="10243" width="12.1" style="195" customWidth="1"/>
    <col min="10244" max="10244" width="8.7" style="195" hidden="1" customWidth="1"/>
    <col min="10245" max="10494" width="8.7" style="195"/>
    <col min="10495" max="10495" width="44.2" style="195" customWidth="1"/>
    <col min="10496" max="10497" width="13.2" style="195" customWidth="1"/>
    <col min="10498" max="10498" width="10.4" style="195" customWidth="1"/>
    <col min="10499" max="10499" width="12.1" style="195" customWidth="1"/>
    <col min="10500" max="10500" width="8.7" style="195" hidden="1" customWidth="1"/>
    <col min="10501" max="10750" width="8.7" style="195"/>
    <col min="10751" max="10751" width="44.2" style="195" customWidth="1"/>
    <col min="10752" max="10753" width="13.2" style="195" customWidth="1"/>
    <col min="10754" max="10754" width="10.4" style="195" customWidth="1"/>
    <col min="10755" max="10755" width="12.1" style="195" customWidth="1"/>
    <col min="10756" max="10756" width="8.7" style="195" hidden="1" customWidth="1"/>
    <col min="10757" max="11006" width="8.7" style="195"/>
    <col min="11007" max="11007" width="44.2" style="195" customWidth="1"/>
    <col min="11008" max="11009" width="13.2" style="195" customWidth="1"/>
    <col min="11010" max="11010" width="10.4" style="195" customWidth="1"/>
    <col min="11011" max="11011" width="12.1" style="195" customWidth="1"/>
    <col min="11012" max="11012" width="8.7" style="195" hidden="1" customWidth="1"/>
    <col min="11013" max="11262" width="8.7" style="195"/>
    <col min="11263" max="11263" width="44.2" style="195" customWidth="1"/>
    <col min="11264" max="11265" width="13.2" style="195" customWidth="1"/>
    <col min="11266" max="11266" width="10.4" style="195" customWidth="1"/>
    <col min="11267" max="11267" width="12.1" style="195" customWidth="1"/>
    <col min="11268" max="11268" width="8.7" style="195" hidden="1" customWidth="1"/>
    <col min="11269" max="11518" width="8.7" style="195"/>
    <col min="11519" max="11519" width="44.2" style="195" customWidth="1"/>
    <col min="11520" max="11521" width="13.2" style="195" customWidth="1"/>
    <col min="11522" max="11522" width="10.4" style="195" customWidth="1"/>
    <col min="11523" max="11523" width="12.1" style="195" customWidth="1"/>
    <col min="11524" max="11524" width="8.7" style="195" hidden="1" customWidth="1"/>
    <col min="11525" max="11774" width="8.7" style="195"/>
    <col min="11775" max="11775" width="44.2" style="195" customWidth="1"/>
    <col min="11776" max="11777" width="13.2" style="195" customWidth="1"/>
    <col min="11778" max="11778" width="10.4" style="195" customWidth="1"/>
    <col min="11779" max="11779" width="12.1" style="195" customWidth="1"/>
    <col min="11780" max="11780" width="8.7" style="195" hidden="1" customWidth="1"/>
    <col min="11781" max="12030" width="8.7" style="195"/>
    <col min="12031" max="12031" width="44.2" style="195" customWidth="1"/>
    <col min="12032" max="12033" width="13.2" style="195" customWidth="1"/>
    <col min="12034" max="12034" width="10.4" style="195" customWidth="1"/>
    <col min="12035" max="12035" width="12.1" style="195" customWidth="1"/>
    <col min="12036" max="12036" width="8.7" style="195" hidden="1" customWidth="1"/>
    <col min="12037" max="12286" width="8.7" style="195"/>
    <col min="12287" max="12287" width="44.2" style="195" customWidth="1"/>
    <col min="12288" max="12289" width="13.2" style="195" customWidth="1"/>
    <col min="12290" max="12290" width="10.4" style="195" customWidth="1"/>
    <col min="12291" max="12291" width="12.1" style="195" customWidth="1"/>
    <col min="12292" max="12292" width="8.7" style="195" hidden="1" customWidth="1"/>
    <col min="12293" max="12542" width="8.7" style="195"/>
    <col min="12543" max="12543" width="44.2" style="195" customWidth="1"/>
    <col min="12544" max="12545" width="13.2" style="195" customWidth="1"/>
    <col min="12546" max="12546" width="10.4" style="195" customWidth="1"/>
    <col min="12547" max="12547" width="12.1" style="195" customWidth="1"/>
    <col min="12548" max="12548" width="8.7" style="195" hidden="1" customWidth="1"/>
    <col min="12549" max="12798" width="8.7" style="195"/>
    <col min="12799" max="12799" width="44.2" style="195" customWidth="1"/>
    <col min="12800" max="12801" width="13.2" style="195" customWidth="1"/>
    <col min="12802" max="12802" width="10.4" style="195" customWidth="1"/>
    <col min="12803" max="12803" width="12.1" style="195" customWidth="1"/>
    <col min="12804" max="12804" width="8.7" style="195" hidden="1" customWidth="1"/>
    <col min="12805" max="13054" width="8.7" style="195"/>
    <col min="13055" max="13055" width="44.2" style="195" customWidth="1"/>
    <col min="13056" max="13057" width="13.2" style="195" customWidth="1"/>
    <col min="13058" max="13058" width="10.4" style="195" customWidth="1"/>
    <col min="13059" max="13059" width="12.1" style="195" customWidth="1"/>
    <col min="13060" max="13060" width="8.7" style="195" hidden="1" customWidth="1"/>
    <col min="13061" max="13310" width="8.7" style="195"/>
    <col min="13311" max="13311" width="44.2" style="195" customWidth="1"/>
    <col min="13312" max="13313" width="13.2" style="195" customWidth="1"/>
    <col min="13314" max="13314" width="10.4" style="195" customWidth="1"/>
    <col min="13315" max="13315" width="12.1" style="195" customWidth="1"/>
    <col min="13316" max="13316" width="8.7" style="195" hidden="1" customWidth="1"/>
    <col min="13317" max="13566" width="8.7" style="195"/>
    <col min="13567" max="13567" width="44.2" style="195" customWidth="1"/>
    <col min="13568" max="13569" width="13.2" style="195" customWidth="1"/>
    <col min="13570" max="13570" width="10.4" style="195" customWidth="1"/>
    <col min="13571" max="13571" width="12.1" style="195" customWidth="1"/>
    <col min="13572" max="13572" width="8.7" style="195" hidden="1" customWidth="1"/>
    <col min="13573" max="13822" width="8.7" style="195"/>
    <col min="13823" max="13823" width="44.2" style="195" customWidth="1"/>
    <col min="13824" max="13825" width="13.2" style="195" customWidth="1"/>
    <col min="13826" max="13826" width="10.4" style="195" customWidth="1"/>
    <col min="13827" max="13827" width="12.1" style="195" customWidth="1"/>
    <col min="13828" max="13828" width="8.7" style="195" hidden="1" customWidth="1"/>
    <col min="13829" max="14078" width="8.7" style="195"/>
    <col min="14079" max="14079" width="44.2" style="195" customWidth="1"/>
    <col min="14080" max="14081" width="13.2" style="195" customWidth="1"/>
    <col min="14082" max="14082" width="10.4" style="195" customWidth="1"/>
    <col min="14083" max="14083" width="12.1" style="195" customWidth="1"/>
    <col min="14084" max="14084" width="8.7" style="195" hidden="1" customWidth="1"/>
    <col min="14085" max="14334" width="8.7" style="195"/>
    <col min="14335" max="14335" width="44.2" style="195" customWidth="1"/>
    <col min="14336" max="14337" width="13.2" style="195" customWidth="1"/>
    <col min="14338" max="14338" width="10.4" style="195" customWidth="1"/>
    <col min="14339" max="14339" width="12.1" style="195" customWidth="1"/>
    <col min="14340" max="14340" width="8.7" style="195" hidden="1" customWidth="1"/>
    <col min="14341" max="14590" width="8.7" style="195"/>
    <col min="14591" max="14591" width="44.2" style="195" customWidth="1"/>
    <col min="14592" max="14593" width="13.2" style="195" customWidth="1"/>
    <col min="14594" max="14594" width="10.4" style="195" customWidth="1"/>
    <col min="14595" max="14595" width="12.1" style="195" customWidth="1"/>
    <col min="14596" max="14596" width="8.7" style="195" hidden="1" customWidth="1"/>
    <col min="14597" max="14846" width="8.7" style="195"/>
    <col min="14847" max="14847" width="44.2" style="195" customWidth="1"/>
    <col min="14848" max="14849" width="13.2" style="195" customWidth="1"/>
    <col min="14850" max="14850" width="10.4" style="195" customWidth="1"/>
    <col min="14851" max="14851" width="12.1" style="195" customWidth="1"/>
    <col min="14852" max="14852" width="8.7" style="195" hidden="1" customWidth="1"/>
    <col min="14853" max="15102" width="8.7" style="195"/>
    <col min="15103" max="15103" width="44.2" style="195" customWidth="1"/>
    <col min="15104" max="15105" width="13.2" style="195" customWidth="1"/>
    <col min="15106" max="15106" width="10.4" style="195" customWidth="1"/>
    <col min="15107" max="15107" width="12.1" style="195" customWidth="1"/>
    <col min="15108" max="15108" width="8.7" style="195" hidden="1" customWidth="1"/>
    <col min="15109" max="15358" width="8.7" style="195"/>
    <col min="15359" max="15359" width="44.2" style="195" customWidth="1"/>
    <col min="15360" max="15361" width="13.2" style="195" customWidth="1"/>
    <col min="15362" max="15362" width="10.4" style="195" customWidth="1"/>
    <col min="15363" max="15363" width="12.1" style="195" customWidth="1"/>
    <col min="15364" max="15364" width="8.7" style="195" hidden="1" customWidth="1"/>
    <col min="15365" max="15614" width="8.7" style="195"/>
    <col min="15615" max="15615" width="44.2" style="195" customWidth="1"/>
    <col min="15616" max="15617" width="13.2" style="195" customWidth="1"/>
    <col min="15618" max="15618" width="10.4" style="195" customWidth="1"/>
    <col min="15619" max="15619" width="12.1" style="195" customWidth="1"/>
    <col min="15620" max="15620" width="8.7" style="195" hidden="1" customWidth="1"/>
    <col min="15621" max="15870" width="8.7" style="195"/>
    <col min="15871" max="15871" width="44.2" style="195" customWidth="1"/>
    <col min="15872" max="15873" width="13.2" style="195" customWidth="1"/>
    <col min="15874" max="15874" width="10.4" style="195" customWidth="1"/>
    <col min="15875" max="15875" width="12.1" style="195" customWidth="1"/>
    <col min="15876" max="15876" width="8.7" style="195" hidden="1" customWidth="1"/>
    <col min="15877" max="16126" width="8.7" style="195"/>
    <col min="16127" max="16127" width="44.2" style="195" customWidth="1"/>
    <col min="16128" max="16129" width="13.2" style="195" customWidth="1"/>
    <col min="16130" max="16130" width="10.4" style="195" customWidth="1"/>
    <col min="16131" max="16131" width="12.1" style="195" customWidth="1"/>
    <col min="16132" max="16132" width="8.7" style="195" hidden="1" customWidth="1"/>
    <col min="16133" max="16384" width="8.7" style="195"/>
  </cols>
  <sheetData>
    <row r="1" customHeight="1" spans="1:1">
      <c r="A1" s="196" t="s">
        <v>1411</v>
      </c>
    </row>
    <row r="2" ht="24" customHeight="1" spans="1:5">
      <c r="A2" s="214" t="s">
        <v>1412</v>
      </c>
      <c r="B2" s="214"/>
      <c r="C2" s="214"/>
      <c r="D2" s="214"/>
      <c r="E2" s="214"/>
    </row>
    <row r="3" ht="16.5" customHeight="1" spans="1:5">
      <c r="A3" s="198"/>
      <c r="E3" s="215" t="s">
        <v>108</v>
      </c>
    </row>
    <row r="4" s="193" customFormat="1" ht="39.75" customHeight="1" spans="1:5">
      <c r="A4" s="143" t="s">
        <v>109</v>
      </c>
      <c r="B4" s="125" t="s">
        <v>110</v>
      </c>
      <c r="C4" s="144" t="s">
        <v>111</v>
      </c>
      <c r="D4" s="125" t="s">
        <v>112</v>
      </c>
      <c r="E4" s="125" t="s">
        <v>113</v>
      </c>
    </row>
    <row r="5" customFormat="1" customHeight="1" spans="1:5">
      <c r="A5" s="200" t="s">
        <v>1413</v>
      </c>
      <c r="B5" s="95"/>
      <c r="C5" s="205"/>
      <c r="D5" s="205"/>
      <c r="E5" s="205"/>
    </row>
    <row r="6" customFormat="1" customHeight="1" spans="1:5">
      <c r="A6" s="202" t="s">
        <v>1414</v>
      </c>
      <c r="B6" s="95"/>
      <c r="C6" s="205"/>
      <c r="D6" s="205"/>
      <c r="E6" s="205"/>
    </row>
    <row r="7" s="193" customFormat="1" ht="20.1" customHeight="1" spans="1:5">
      <c r="A7" s="203" t="s">
        <v>1415</v>
      </c>
      <c r="B7" s="146"/>
      <c r="C7" s="146"/>
      <c r="D7" s="147"/>
      <c r="E7" s="147"/>
    </row>
    <row r="8" s="193" customFormat="1" ht="20.1" customHeight="1" spans="1:5">
      <c r="A8" s="204" t="s">
        <v>1416</v>
      </c>
      <c r="B8" s="146"/>
      <c r="C8" s="146"/>
      <c r="D8" s="147"/>
      <c r="E8" s="147"/>
    </row>
    <row r="9" s="193" customFormat="1" ht="20.1" customHeight="1" spans="1:5">
      <c r="A9" s="204" t="s">
        <v>1417</v>
      </c>
      <c r="B9" s="146"/>
      <c r="C9" s="146"/>
      <c r="D9" s="147"/>
      <c r="E9" s="147"/>
    </row>
    <row r="10" s="193" customFormat="1" ht="20.1" customHeight="1" spans="1:5">
      <c r="A10" s="204" t="s">
        <v>1418</v>
      </c>
      <c r="B10" s="146"/>
      <c r="C10" s="146"/>
      <c r="D10" s="147"/>
      <c r="E10" s="147"/>
    </row>
    <row r="11" s="193" customFormat="1" ht="20.1" customHeight="1" spans="1:5">
      <c r="A11" s="204" t="s">
        <v>1419</v>
      </c>
      <c r="B11" s="146"/>
      <c r="C11" s="146"/>
      <c r="D11" s="147"/>
      <c r="E11" s="147"/>
    </row>
    <row r="12" s="193" customFormat="1" ht="20.1" customHeight="1" spans="1:5">
      <c r="A12" s="204" t="s">
        <v>1420</v>
      </c>
      <c r="B12" s="146"/>
      <c r="C12" s="146"/>
      <c r="D12" s="147"/>
      <c r="E12" s="147"/>
    </row>
    <row r="13" s="193" customFormat="1" ht="20.1" customHeight="1" spans="1:5">
      <c r="A13" s="204" t="s">
        <v>1421</v>
      </c>
      <c r="B13" s="146"/>
      <c r="C13" s="146"/>
      <c r="D13" s="147"/>
      <c r="E13" s="147"/>
    </row>
    <row r="14" s="193" customFormat="1" ht="20.1" customHeight="1" spans="1:5">
      <c r="A14" s="203" t="s">
        <v>1422</v>
      </c>
      <c r="B14" s="146"/>
      <c r="C14" s="146"/>
      <c r="D14" s="147"/>
      <c r="E14" s="147"/>
    </row>
    <row r="15" s="193" customFormat="1" ht="20.1" customHeight="1" spans="1:5">
      <c r="A15" s="203" t="s">
        <v>1423</v>
      </c>
      <c r="B15" s="146"/>
      <c r="C15" s="146"/>
      <c r="D15" s="147"/>
      <c r="E15" s="147"/>
    </row>
    <row r="16" s="193" customFormat="1" ht="20.1" customHeight="1" spans="1:5">
      <c r="A16" s="203" t="s">
        <v>1424</v>
      </c>
      <c r="B16" s="146"/>
      <c r="C16" s="146"/>
      <c r="D16" s="147"/>
      <c r="E16" s="147"/>
    </row>
    <row r="17" s="193" customFormat="1" ht="20.1" customHeight="1" spans="1:5">
      <c r="A17" s="203" t="s">
        <v>1425</v>
      </c>
      <c r="B17" s="146"/>
      <c r="C17" s="146"/>
      <c r="D17" s="147"/>
      <c r="E17" s="147"/>
    </row>
    <row r="18" s="193" customFormat="1" ht="20.1" customHeight="1" spans="1:5">
      <c r="A18" s="203" t="s">
        <v>1426</v>
      </c>
      <c r="B18" s="146"/>
      <c r="C18" s="146"/>
      <c r="D18" s="147"/>
      <c r="E18" s="147"/>
    </row>
    <row r="19" s="193" customFormat="1" ht="20.1" customHeight="1" spans="1:5">
      <c r="A19" s="203" t="s">
        <v>1427</v>
      </c>
      <c r="B19" s="146"/>
      <c r="C19" s="146"/>
      <c r="D19" s="147"/>
      <c r="E19" s="147"/>
    </row>
    <row r="20" s="193" customFormat="1" ht="20.1" customHeight="1" spans="1:5">
      <c r="A20" s="203" t="s">
        <v>1428</v>
      </c>
      <c r="B20" s="146"/>
      <c r="C20" s="146"/>
      <c r="D20" s="147"/>
      <c r="E20" s="147"/>
    </row>
    <row r="21" s="193" customFormat="1" ht="20.1" customHeight="1" spans="1:5">
      <c r="A21" s="203" t="s">
        <v>1429</v>
      </c>
      <c r="B21" s="146"/>
      <c r="C21" s="146"/>
      <c r="D21" s="147"/>
      <c r="E21" s="147"/>
    </row>
    <row r="22" s="193" customFormat="1" ht="20.1" customHeight="1" spans="1:5">
      <c r="A22" s="203" t="s">
        <v>1430</v>
      </c>
      <c r="B22" s="146"/>
      <c r="C22" s="146"/>
      <c r="D22" s="147"/>
      <c r="E22" s="147"/>
    </row>
    <row r="23" s="193" customFormat="1" ht="20.1" customHeight="1" spans="1:5">
      <c r="A23" s="203" t="s">
        <v>1431</v>
      </c>
      <c r="B23" s="146"/>
      <c r="C23" s="146"/>
      <c r="D23" s="147"/>
      <c r="E23" s="147"/>
    </row>
    <row r="24" s="193" customFormat="1" ht="20.1" customHeight="1" spans="1:5">
      <c r="A24" s="203" t="s">
        <v>1432</v>
      </c>
      <c r="B24" s="146"/>
      <c r="C24" s="146"/>
      <c r="D24" s="147"/>
      <c r="E24" s="147"/>
    </row>
    <row r="25" s="213" customFormat="1" ht="20.1" customHeight="1" spans="1:5">
      <c r="A25" s="206" t="s">
        <v>1433</v>
      </c>
      <c r="B25" s="149"/>
      <c r="C25" s="149"/>
      <c r="D25" s="150"/>
      <c r="E25" s="150"/>
    </row>
    <row r="26" s="213" customFormat="1" ht="20.1" customHeight="1" spans="1:5">
      <c r="A26" s="207" t="s">
        <v>1434</v>
      </c>
      <c r="B26" s="149"/>
      <c r="C26" s="149"/>
      <c r="D26" s="150"/>
      <c r="E26" s="150"/>
    </row>
    <row r="27" s="213" customFormat="1" ht="20.1" customHeight="1" spans="1:5">
      <c r="A27" s="207" t="s">
        <v>1435</v>
      </c>
      <c r="B27" s="149"/>
      <c r="C27" s="149"/>
      <c r="D27" s="150"/>
      <c r="E27" s="150"/>
    </row>
    <row r="28" s="193" customFormat="1" ht="20.1" customHeight="1" spans="1:5">
      <c r="A28" s="203" t="s">
        <v>141</v>
      </c>
      <c r="B28" s="146"/>
      <c r="C28" s="146"/>
      <c r="D28" s="147"/>
      <c r="E28" s="147"/>
    </row>
    <row r="29" s="193" customFormat="1" ht="20.1" customHeight="1" spans="1:5">
      <c r="A29" s="203" t="s">
        <v>1436</v>
      </c>
      <c r="B29" s="146"/>
      <c r="C29" s="146"/>
      <c r="D29" s="147"/>
      <c r="E29" s="147"/>
    </row>
    <row r="30" s="193" customFormat="1" ht="20.1" customHeight="1" spans="1:5">
      <c r="A30" s="203" t="s">
        <v>1437</v>
      </c>
      <c r="B30" s="146"/>
      <c r="C30" s="146"/>
      <c r="D30" s="147"/>
      <c r="E30" s="147"/>
    </row>
    <row r="31" s="193" customFormat="1" ht="20.1" customHeight="1" spans="1:5">
      <c r="A31" s="203" t="s">
        <v>148</v>
      </c>
      <c r="B31" s="146"/>
      <c r="C31" s="146"/>
      <c r="D31" s="147"/>
      <c r="E31" s="147"/>
    </row>
    <row r="32" s="213" customFormat="1" ht="20.1" customHeight="1" spans="1:5">
      <c r="A32" s="206" t="s">
        <v>150</v>
      </c>
      <c r="B32" s="149"/>
      <c r="C32" s="149"/>
      <c r="D32" s="150"/>
      <c r="E32" s="150"/>
    </row>
    <row r="33" s="193" customFormat="1" customHeight="1" spans="1:5">
      <c r="A33" s="216" t="s">
        <v>192</v>
      </c>
      <c r="B33" s="216"/>
      <c r="C33" s="216"/>
      <c r="D33" s="216"/>
      <c r="E33" s="216"/>
    </row>
    <row r="34" s="193" customFormat="1" customHeight="1" spans="1:5">
      <c r="A34" s="217"/>
      <c r="B34" s="217"/>
      <c r="C34" s="217"/>
      <c r="D34" s="217"/>
      <c r="E34" s="217"/>
    </row>
    <row r="35" s="193" customFormat="1" customHeight="1" spans="1:5">
      <c r="A35" s="217"/>
      <c r="B35" s="217"/>
      <c r="C35" s="217"/>
      <c r="D35" s="217"/>
      <c r="E35" s="217"/>
    </row>
    <row r="36" s="193" customFormat="1" customHeight="1" spans="1:5">
      <c r="A36" s="218"/>
      <c r="B36" s="218"/>
      <c r="C36" s="218"/>
      <c r="D36" s="218"/>
      <c r="E36" s="218"/>
    </row>
    <row r="37" customHeight="1" spans="1:5">
      <c r="A37" s="217"/>
      <c r="B37" s="217"/>
      <c r="C37" s="217"/>
      <c r="D37" s="217"/>
      <c r="E37" s="217"/>
    </row>
    <row r="38" ht="33.75" customHeight="1" spans="1:5">
      <c r="A38" s="217"/>
      <c r="B38" s="217"/>
      <c r="C38" s="217"/>
      <c r="D38" s="217"/>
      <c r="E38" s="217"/>
    </row>
    <row r="39" ht="33.75" customHeight="1" spans="1:5">
      <c r="A39" s="217"/>
      <c r="B39" s="217"/>
      <c r="C39" s="217"/>
      <c r="D39" s="217"/>
      <c r="E39" s="217"/>
    </row>
  </sheetData>
  <mergeCells count="8">
    <mergeCell ref="A2:E2"/>
    <mergeCell ref="A33:E33"/>
    <mergeCell ref="A34:E34"/>
    <mergeCell ref="A35:E35"/>
    <mergeCell ref="A36:E36"/>
    <mergeCell ref="A37:E37"/>
    <mergeCell ref="A38:E38"/>
    <mergeCell ref="A39:E39"/>
  </mergeCells>
  <printOptions horizontalCentered="1"/>
  <pageMargins left="0.629166666666667" right="0.235416666666667" top="0.747916666666667" bottom="0.747916666666667" header="0.313888888888889" footer="0.313888888888889"/>
  <pageSetup paperSize="9" firstPageNumber="41" orientation="portrait" useFirstPageNumber="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E24"/>
  <sheetViews>
    <sheetView showZeros="0" defaultGridColor="0" colorId="8" workbookViewId="0">
      <selection activeCell="D26" sqref="D26"/>
    </sheetView>
  </sheetViews>
  <sheetFormatPr defaultColWidth="8.7" defaultRowHeight="14.25" outlineLevelCol="4"/>
  <cols>
    <col min="1" max="1" width="46.6" style="181" customWidth="1"/>
    <col min="2" max="2" width="10.6" style="181" customWidth="1"/>
    <col min="3" max="3" width="10.9" style="181" customWidth="1"/>
    <col min="4" max="5" width="9.9" style="181" customWidth="1"/>
    <col min="6" max="16" width="9" style="181" customWidth="1"/>
    <col min="17" max="249" width="8.7" style="181"/>
    <col min="250" max="250" width="62.7" style="181" customWidth="1"/>
    <col min="251" max="252" width="13.2" style="181" customWidth="1"/>
    <col min="253" max="253" width="10.5" style="181" customWidth="1"/>
    <col min="254" max="254" width="12.2" style="181" customWidth="1"/>
    <col min="255" max="255" width="8.7" style="181" hidden="1" customWidth="1"/>
    <col min="256" max="272" width="9" style="181" customWidth="1"/>
    <col min="273" max="505" width="8.7" style="181"/>
    <col min="506" max="506" width="62.7" style="181" customWidth="1"/>
    <col min="507" max="508" width="13.2" style="181" customWidth="1"/>
    <col min="509" max="509" width="10.5" style="181" customWidth="1"/>
    <col min="510" max="510" width="12.2" style="181" customWidth="1"/>
    <col min="511" max="511" width="8.7" style="181" hidden="1" customWidth="1"/>
    <col min="512" max="528" width="9" style="181" customWidth="1"/>
    <col min="529" max="761" width="8.7" style="181"/>
    <col min="762" max="762" width="62.7" style="181" customWidth="1"/>
    <col min="763" max="764" width="13.2" style="181" customWidth="1"/>
    <col min="765" max="765" width="10.5" style="181" customWidth="1"/>
    <col min="766" max="766" width="12.2" style="181" customWidth="1"/>
    <col min="767" max="767" width="8.7" style="181" hidden="1" customWidth="1"/>
    <col min="768" max="784" width="9" style="181" customWidth="1"/>
    <col min="785" max="1017" width="8.7" style="181"/>
    <col min="1018" max="1018" width="62.7" style="181" customWidth="1"/>
    <col min="1019" max="1020" width="13.2" style="181" customWidth="1"/>
    <col min="1021" max="1021" width="10.5" style="181" customWidth="1"/>
    <col min="1022" max="1022" width="12.2" style="181" customWidth="1"/>
    <col min="1023" max="1023" width="8.7" style="181" hidden="1" customWidth="1"/>
    <col min="1024" max="1040" width="9" style="181" customWidth="1"/>
    <col min="1041" max="1273" width="8.7" style="181"/>
    <col min="1274" max="1274" width="62.7" style="181" customWidth="1"/>
    <col min="1275" max="1276" width="13.2" style="181" customWidth="1"/>
    <col min="1277" max="1277" width="10.5" style="181" customWidth="1"/>
    <col min="1278" max="1278" width="12.2" style="181" customWidth="1"/>
    <col min="1279" max="1279" width="8.7" style="181" hidden="1" customWidth="1"/>
    <col min="1280" max="1296" width="9" style="181" customWidth="1"/>
    <col min="1297" max="1529" width="8.7" style="181"/>
    <col min="1530" max="1530" width="62.7" style="181" customWidth="1"/>
    <col min="1531" max="1532" width="13.2" style="181" customWidth="1"/>
    <col min="1533" max="1533" width="10.5" style="181" customWidth="1"/>
    <col min="1534" max="1534" width="12.2" style="181" customWidth="1"/>
    <col min="1535" max="1535" width="8.7" style="181" hidden="1" customWidth="1"/>
    <col min="1536" max="1552" width="9" style="181" customWidth="1"/>
    <col min="1553" max="1785" width="8.7" style="181"/>
    <col min="1786" max="1786" width="62.7" style="181" customWidth="1"/>
    <col min="1787" max="1788" width="13.2" style="181" customWidth="1"/>
    <col min="1789" max="1789" width="10.5" style="181" customWidth="1"/>
    <col min="1790" max="1790" width="12.2" style="181" customWidth="1"/>
    <col min="1791" max="1791" width="8.7" style="181" hidden="1" customWidth="1"/>
    <col min="1792" max="1808" width="9" style="181" customWidth="1"/>
    <col min="1809" max="2041" width="8.7" style="181"/>
    <col min="2042" max="2042" width="62.7" style="181" customWidth="1"/>
    <col min="2043" max="2044" width="13.2" style="181" customWidth="1"/>
    <col min="2045" max="2045" width="10.5" style="181" customWidth="1"/>
    <col min="2046" max="2046" width="12.2" style="181" customWidth="1"/>
    <col min="2047" max="2047" width="8.7" style="181" hidden="1" customWidth="1"/>
    <col min="2048" max="2064" width="9" style="181" customWidth="1"/>
    <col min="2065" max="2297" width="8.7" style="181"/>
    <col min="2298" max="2298" width="62.7" style="181" customWidth="1"/>
    <col min="2299" max="2300" width="13.2" style="181" customWidth="1"/>
    <col min="2301" max="2301" width="10.5" style="181" customWidth="1"/>
    <col min="2302" max="2302" width="12.2" style="181" customWidth="1"/>
    <col min="2303" max="2303" width="8.7" style="181" hidden="1" customWidth="1"/>
    <col min="2304" max="2320" width="9" style="181" customWidth="1"/>
    <col min="2321" max="2553" width="8.7" style="181"/>
    <col min="2554" max="2554" width="62.7" style="181" customWidth="1"/>
    <col min="2555" max="2556" width="13.2" style="181" customWidth="1"/>
    <col min="2557" max="2557" width="10.5" style="181" customWidth="1"/>
    <col min="2558" max="2558" width="12.2" style="181" customWidth="1"/>
    <col min="2559" max="2559" width="8.7" style="181" hidden="1" customWidth="1"/>
    <col min="2560" max="2576" width="9" style="181" customWidth="1"/>
    <col min="2577" max="2809" width="8.7" style="181"/>
    <col min="2810" max="2810" width="62.7" style="181" customWidth="1"/>
    <col min="2811" max="2812" width="13.2" style="181" customWidth="1"/>
    <col min="2813" max="2813" width="10.5" style="181" customWidth="1"/>
    <col min="2814" max="2814" width="12.2" style="181" customWidth="1"/>
    <col min="2815" max="2815" width="8.7" style="181" hidden="1" customWidth="1"/>
    <col min="2816" max="2832" width="9" style="181" customWidth="1"/>
    <col min="2833" max="3065" width="8.7" style="181"/>
    <col min="3066" max="3066" width="62.7" style="181" customWidth="1"/>
    <col min="3067" max="3068" width="13.2" style="181" customWidth="1"/>
    <col min="3069" max="3069" width="10.5" style="181" customWidth="1"/>
    <col min="3070" max="3070" width="12.2" style="181" customWidth="1"/>
    <col min="3071" max="3071" width="8.7" style="181" hidden="1" customWidth="1"/>
    <col min="3072" max="3088" width="9" style="181" customWidth="1"/>
    <col min="3089" max="3321" width="8.7" style="181"/>
    <col min="3322" max="3322" width="62.7" style="181" customWidth="1"/>
    <col min="3323" max="3324" width="13.2" style="181" customWidth="1"/>
    <col min="3325" max="3325" width="10.5" style="181" customWidth="1"/>
    <col min="3326" max="3326" width="12.2" style="181" customWidth="1"/>
    <col min="3327" max="3327" width="8.7" style="181" hidden="1" customWidth="1"/>
    <col min="3328" max="3344" width="9" style="181" customWidth="1"/>
    <col min="3345" max="3577" width="8.7" style="181"/>
    <col min="3578" max="3578" width="62.7" style="181" customWidth="1"/>
    <col min="3579" max="3580" width="13.2" style="181" customWidth="1"/>
    <col min="3581" max="3581" width="10.5" style="181" customWidth="1"/>
    <col min="3582" max="3582" width="12.2" style="181" customWidth="1"/>
    <col min="3583" max="3583" width="8.7" style="181" hidden="1" customWidth="1"/>
    <col min="3584" max="3600" width="9" style="181" customWidth="1"/>
    <col min="3601" max="3833" width="8.7" style="181"/>
    <col min="3834" max="3834" width="62.7" style="181" customWidth="1"/>
    <col min="3835" max="3836" width="13.2" style="181" customWidth="1"/>
    <col min="3837" max="3837" width="10.5" style="181" customWidth="1"/>
    <col min="3838" max="3838" width="12.2" style="181" customWidth="1"/>
    <col min="3839" max="3839" width="8.7" style="181" hidden="1" customWidth="1"/>
    <col min="3840" max="3856" width="9" style="181" customWidth="1"/>
    <col min="3857" max="4089" width="8.7" style="181"/>
    <col min="4090" max="4090" width="62.7" style="181" customWidth="1"/>
    <col min="4091" max="4092" width="13.2" style="181" customWidth="1"/>
    <col min="4093" max="4093" width="10.5" style="181" customWidth="1"/>
    <col min="4094" max="4094" width="12.2" style="181" customWidth="1"/>
    <col min="4095" max="4095" width="8.7" style="181" hidden="1" customWidth="1"/>
    <col min="4096" max="4112" width="9" style="181" customWidth="1"/>
    <col min="4113" max="4345" width="8.7" style="181"/>
    <col min="4346" max="4346" width="62.7" style="181" customWidth="1"/>
    <col min="4347" max="4348" width="13.2" style="181" customWidth="1"/>
    <col min="4349" max="4349" width="10.5" style="181" customWidth="1"/>
    <col min="4350" max="4350" width="12.2" style="181" customWidth="1"/>
    <col min="4351" max="4351" width="8.7" style="181" hidden="1" customWidth="1"/>
    <col min="4352" max="4368" width="9" style="181" customWidth="1"/>
    <col min="4369" max="4601" width="8.7" style="181"/>
    <col min="4602" max="4602" width="62.7" style="181" customWidth="1"/>
    <col min="4603" max="4604" width="13.2" style="181" customWidth="1"/>
    <col min="4605" max="4605" width="10.5" style="181" customWidth="1"/>
    <col min="4606" max="4606" width="12.2" style="181" customWidth="1"/>
    <col min="4607" max="4607" width="8.7" style="181" hidden="1" customWidth="1"/>
    <col min="4608" max="4624" width="9" style="181" customWidth="1"/>
    <col min="4625" max="4857" width="8.7" style="181"/>
    <col min="4858" max="4858" width="62.7" style="181" customWidth="1"/>
    <col min="4859" max="4860" width="13.2" style="181" customWidth="1"/>
    <col min="4861" max="4861" width="10.5" style="181" customWidth="1"/>
    <col min="4862" max="4862" width="12.2" style="181" customWidth="1"/>
    <col min="4863" max="4863" width="8.7" style="181" hidden="1" customWidth="1"/>
    <col min="4864" max="4880" width="9" style="181" customWidth="1"/>
    <col min="4881" max="5113" width="8.7" style="181"/>
    <col min="5114" max="5114" width="62.7" style="181" customWidth="1"/>
    <col min="5115" max="5116" width="13.2" style="181" customWidth="1"/>
    <col min="5117" max="5117" width="10.5" style="181" customWidth="1"/>
    <col min="5118" max="5118" width="12.2" style="181" customWidth="1"/>
    <col min="5119" max="5119" width="8.7" style="181" hidden="1" customWidth="1"/>
    <col min="5120" max="5136" width="9" style="181" customWidth="1"/>
    <col min="5137" max="5369" width="8.7" style="181"/>
    <col min="5370" max="5370" width="62.7" style="181" customWidth="1"/>
    <col min="5371" max="5372" width="13.2" style="181" customWidth="1"/>
    <col min="5373" max="5373" width="10.5" style="181" customWidth="1"/>
    <col min="5374" max="5374" width="12.2" style="181" customWidth="1"/>
    <col min="5375" max="5375" width="8.7" style="181" hidden="1" customWidth="1"/>
    <col min="5376" max="5392" width="9" style="181" customWidth="1"/>
    <col min="5393" max="5625" width="8.7" style="181"/>
    <col min="5626" max="5626" width="62.7" style="181" customWidth="1"/>
    <col min="5627" max="5628" width="13.2" style="181" customWidth="1"/>
    <col min="5629" max="5629" width="10.5" style="181" customWidth="1"/>
    <col min="5630" max="5630" width="12.2" style="181" customWidth="1"/>
    <col min="5631" max="5631" width="8.7" style="181" hidden="1" customWidth="1"/>
    <col min="5632" max="5648" width="9" style="181" customWidth="1"/>
    <col min="5649" max="5881" width="8.7" style="181"/>
    <col min="5882" max="5882" width="62.7" style="181" customWidth="1"/>
    <col min="5883" max="5884" width="13.2" style="181" customWidth="1"/>
    <col min="5885" max="5885" width="10.5" style="181" customWidth="1"/>
    <col min="5886" max="5886" width="12.2" style="181" customWidth="1"/>
    <col min="5887" max="5887" width="8.7" style="181" hidden="1" customWidth="1"/>
    <col min="5888" max="5904" width="9" style="181" customWidth="1"/>
    <col min="5905" max="6137" width="8.7" style="181"/>
    <col min="6138" max="6138" width="62.7" style="181" customWidth="1"/>
    <col min="6139" max="6140" width="13.2" style="181" customWidth="1"/>
    <col min="6141" max="6141" width="10.5" style="181" customWidth="1"/>
    <col min="6142" max="6142" width="12.2" style="181" customWidth="1"/>
    <col min="6143" max="6143" width="8.7" style="181" hidden="1" customWidth="1"/>
    <col min="6144" max="6160" width="9" style="181" customWidth="1"/>
    <col min="6161" max="6393" width="8.7" style="181"/>
    <col min="6394" max="6394" width="62.7" style="181" customWidth="1"/>
    <col min="6395" max="6396" width="13.2" style="181" customWidth="1"/>
    <col min="6397" max="6397" width="10.5" style="181" customWidth="1"/>
    <col min="6398" max="6398" width="12.2" style="181" customWidth="1"/>
    <col min="6399" max="6399" width="8.7" style="181" hidden="1" customWidth="1"/>
    <col min="6400" max="6416" width="9" style="181" customWidth="1"/>
    <col min="6417" max="6649" width="8.7" style="181"/>
    <col min="6650" max="6650" width="62.7" style="181" customWidth="1"/>
    <col min="6651" max="6652" width="13.2" style="181" customWidth="1"/>
    <col min="6653" max="6653" width="10.5" style="181" customWidth="1"/>
    <col min="6654" max="6654" width="12.2" style="181" customWidth="1"/>
    <col min="6655" max="6655" width="8.7" style="181" hidden="1" customWidth="1"/>
    <col min="6656" max="6672" width="9" style="181" customWidth="1"/>
    <col min="6673" max="6905" width="8.7" style="181"/>
    <col min="6906" max="6906" width="62.7" style="181" customWidth="1"/>
    <col min="6907" max="6908" width="13.2" style="181" customWidth="1"/>
    <col min="6909" max="6909" width="10.5" style="181" customWidth="1"/>
    <col min="6910" max="6910" width="12.2" style="181" customWidth="1"/>
    <col min="6911" max="6911" width="8.7" style="181" hidden="1" customWidth="1"/>
    <col min="6912" max="6928" width="9" style="181" customWidth="1"/>
    <col min="6929" max="7161" width="8.7" style="181"/>
    <col min="7162" max="7162" width="62.7" style="181" customWidth="1"/>
    <col min="7163" max="7164" width="13.2" style="181" customWidth="1"/>
    <col min="7165" max="7165" width="10.5" style="181" customWidth="1"/>
    <col min="7166" max="7166" width="12.2" style="181" customWidth="1"/>
    <col min="7167" max="7167" width="8.7" style="181" hidden="1" customWidth="1"/>
    <col min="7168" max="7184" width="9" style="181" customWidth="1"/>
    <col min="7185" max="7417" width="8.7" style="181"/>
    <col min="7418" max="7418" width="62.7" style="181" customWidth="1"/>
    <col min="7419" max="7420" width="13.2" style="181" customWidth="1"/>
    <col min="7421" max="7421" width="10.5" style="181" customWidth="1"/>
    <col min="7422" max="7422" width="12.2" style="181" customWidth="1"/>
    <col min="7423" max="7423" width="8.7" style="181" hidden="1" customWidth="1"/>
    <col min="7424" max="7440" width="9" style="181" customWidth="1"/>
    <col min="7441" max="7673" width="8.7" style="181"/>
    <col min="7674" max="7674" width="62.7" style="181" customWidth="1"/>
    <col min="7675" max="7676" width="13.2" style="181" customWidth="1"/>
    <col min="7677" max="7677" width="10.5" style="181" customWidth="1"/>
    <col min="7678" max="7678" width="12.2" style="181" customWidth="1"/>
    <col min="7679" max="7679" width="8.7" style="181" hidden="1" customWidth="1"/>
    <col min="7680" max="7696" width="9" style="181" customWidth="1"/>
    <col min="7697" max="7929" width="8.7" style="181"/>
    <col min="7930" max="7930" width="62.7" style="181" customWidth="1"/>
    <col min="7931" max="7932" width="13.2" style="181" customWidth="1"/>
    <col min="7933" max="7933" width="10.5" style="181" customWidth="1"/>
    <col min="7934" max="7934" width="12.2" style="181" customWidth="1"/>
    <col min="7935" max="7935" width="8.7" style="181" hidden="1" customWidth="1"/>
    <col min="7936" max="7952" width="9" style="181" customWidth="1"/>
    <col min="7953" max="8185" width="8.7" style="181"/>
    <col min="8186" max="8186" width="62.7" style="181" customWidth="1"/>
    <col min="8187" max="8188" width="13.2" style="181" customWidth="1"/>
    <col min="8189" max="8189" width="10.5" style="181" customWidth="1"/>
    <col min="8190" max="8190" width="12.2" style="181" customWidth="1"/>
    <col min="8191" max="8191" width="8.7" style="181" hidden="1" customWidth="1"/>
    <col min="8192" max="8208" width="9" style="181" customWidth="1"/>
    <col min="8209" max="8441" width="8.7" style="181"/>
    <col min="8442" max="8442" width="62.7" style="181" customWidth="1"/>
    <col min="8443" max="8444" width="13.2" style="181" customWidth="1"/>
    <col min="8445" max="8445" width="10.5" style="181" customWidth="1"/>
    <col min="8446" max="8446" width="12.2" style="181" customWidth="1"/>
    <col min="8447" max="8447" width="8.7" style="181" hidden="1" customWidth="1"/>
    <col min="8448" max="8464" width="9" style="181" customWidth="1"/>
    <col min="8465" max="8697" width="8.7" style="181"/>
    <col min="8698" max="8698" width="62.7" style="181" customWidth="1"/>
    <col min="8699" max="8700" width="13.2" style="181" customWidth="1"/>
    <col min="8701" max="8701" width="10.5" style="181" customWidth="1"/>
    <col min="8702" max="8702" width="12.2" style="181" customWidth="1"/>
    <col min="8703" max="8703" width="8.7" style="181" hidden="1" customWidth="1"/>
    <col min="8704" max="8720" width="9" style="181" customWidth="1"/>
    <col min="8721" max="8953" width="8.7" style="181"/>
    <col min="8954" max="8954" width="62.7" style="181" customWidth="1"/>
    <col min="8955" max="8956" width="13.2" style="181" customWidth="1"/>
    <col min="8957" max="8957" width="10.5" style="181" customWidth="1"/>
    <col min="8958" max="8958" width="12.2" style="181" customWidth="1"/>
    <col min="8959" max="8959" width="8.7" style="181" hidden="1" customWidth="1"/>
    <col min="8960" max="8976" width="9" style="181" customWidth="1"/>
    <col min="8977" max="9209" width="8.7" style="181"/>
    <col min="9210" max="9210" width="62.7" style="181" customWidth="1"/>
    <col min="9211" max="9212" width="13.2" style="181" customWidth="1"/>
    <col min="9213" max="9213" width="10.5" style="181" customWidth="1"/>
    <col min="9214" max="9214" width="12.2" style="181" customWidth="1"/>
    <col min="9215" max="9215" width="8.7" style="181" hidden="1" customWidth="1"/>
    <col min="9216" max="9232" width="9" style="181" customWidth="1"/>
    <col min="9233" max="9465" width="8.7" style="181"/>
    <col min="9466" max="9466" width="62.7" style="181" customWidth="1"/>
    <col min="9467" max="9468" width="13.2" style="181" customWidth="1"/>
    <col min="9469" max="9469" width="10.5" style="181" customWidth="1"/>
    <col min="9470" max="9470" width="12.2" style="181" customWidth="1"/>
    <col min="9471" max="9471" width="8.7" style="181" hidden="1" customWidth="1"/>
    <col min="9472" max="9488" width="9" style="181" customWidth="1"/>
    <col min="9489" max="9721" width="8.7" style="181"/>
    <col min="9722" max="9722" width="62.7" style="181" customWidth="1"/>
    <col min="9723" max="9724" width="13.2" style="181" customWidth="1"/>
    <col min="9725" max="9725" width="10.5" style="181" customWidth="1"/>
    <col min="9726" max="9726" width="12.2" style="181" customWidth="1"/>
    <col min="9727" max="9727" width="8.7" style="181" hidden="1" customWidth="1"/>
    <col min="9728" max="9744" width="9" style="181" customWidth="1"/>
    <col min="9745" max="9977" width="8.7" style="181"/>
    <col min="9978" max="9978" width="62.7" style="181" customWidth="1"/>
    <col min="9979" max="9980" width="13.2" style="181" customWidth="1"/>
    <col min="9981" max="9981" width="10.5" style="181" customWidth="1"/>
    <col min="9982" max="9982" width="12.2" style="181" customWidth="1"/>
    <col min="9983" max="9983" width="8.7" style="181" hidden="1" customWidth="1"/>
    <col min="9984" max="10000" width="9" style="181" customWidth="1"/>
    <col min="10001" max="10233" width="8.7" style="181"/>
    <col min="10234" max="10234" width="62.7" style="181" customWidth="1"/>
    <col min="10235" max="10236" width="13.2" style="181" customWidth="1"/>
    <col min="10237" max="10237" width="10.5" style="181" customWidth="1"/>
    <col min="10238" max="10238" width="12.2" style="181" customWidth="1"/>
    <col min="10239" max="10239" width="8.7" style="181" hidden="1" customWidth="1"/>
    <col min="10240" max="10256" width="9" style="181" customWidth="1"/>
    <col min="10257" max="10489" width="8.7" style="181"/>
    <col min="10490" max="10490" width="62.7" style="181" customWidth="1"/>
    <col min="10491" max="10492" width="13.2" style="181" customWidth="1"/>
    <col min="10493" max="10493" width="10.5" style="181" customWidth="1"/>
    <col min="10494" max="10494" width="12.2" style="181" customWidth="1"/>
    <col min="10495" max="10495" width="8.7" style="181" hidden="1" customWidth="1"/>
    <col min="10496" max="10512" width="9" style="181" customWidth="1"/>
    <col min="10513" max="10745" width="8.7" style="181"/>
    <col min="10746" max="10746" width="62.7" style="181" customWidth="1"/>
    <col min="10747" max="10748" width="13.2" style="181" customWidth="1"/>
    <col min="10749" max="10749" width="10.5" style="181" customWidth="1"/>
    <col min="10750" max="10750" width="12.2" style="181" customWidth="1"/>
    <col min="10751" max="10751" width="8.7" style="181" hidden="1" customWidth="1"/>
    <col min="10752" max="10768" width="9" style="181" customWidth="1"/>
    <col min="10769" max="11001" width="8.7" style="181"/>
    <col min="11002" max="11002" width="62.7" style="181" customWidth="1"/>
    <col min="11003" max="11004" width="13.2" style="181" customWidth="1"/>
    <col min="11005" max="11005" width="10.5" style="181" customWidth="1"/>
    <col min="11006" max="11006" width="12.2" style="181" customWidth="1"/>
    <col min="11007" max="11007" width="8.7" style="181" hidden="1" customWidth="1"/>
    <col min="11008" max="11024" width="9" style="181" customWidth="1"/>
    <col min="11025" max="11257" width="8.7" style="181"/>
    <col min="11258" max="11258" width="62.7" style="181" customWidth="1"/>
    <col min="11259" max="11260" width="13.2" style="181" customWidth="1"/>
    <col min="11261" max="11261" width="10.5" style="181" customWidth="1"/>
    <col min="11262" max="11262" width="12.2" style="181" customWidth="1"/>
    <col min="11263" max="11263" width="8.7" style="181" hidden="1" customWidth="1"/>
    <col min="11264" max="11280" width="9" style="181" customWidth="1"/>
    <col min="11281" max="11513" width="8.7" style="181"/>
    <col min="11514" max="11514" width="62.7" style="181" customWidth="1"/>
    <col min="11515" max="11516" width="13.2" style="181" customWidth="1"/>
    <col min="11517" max="11517" width="10.5" style="181" customWidth="1"/>
    <col min="11518" max="11518" width="12.2" style="181" customWidth="1"/>
    <col min="11519" max="11519" width="8.7" style="181" hidden="1" customWidth="1"/>
    <col min="11520" max="11536" width="9" style="181" customWidth="1"/>
    <col min="11537" max="11769" width="8.7" style="181"/>
    <col min="11770" max="11770" width="62.7" style="181" customWidth="1"/>
    <col min="11771" max="11772" width="13.2" style="181" customWidth="1"/>
    <col min="11773" max="11773" width="10.5" style="181" customWidth="1"/>
    <col min="11774" max="11774" width="12.2" style="181" customWidth="1"/>
    <col min="11775" max="11775" width="8.7" style="181" hidden="1" customWidth="1"/>
    <col min="11776" max="11792" width="9" style="181" customWidth="1"/>
    <col min="11793" max="12025" width="8.7" style="181"/>
    <col min="12026" max="12026" width="62.7" style="181" customWidth="1"/>
    <col min="12027" max="12028" width="13.2" style="181" customWidth="1"/>
    <col min="12029" max="12029" width="10.5" style="181" customWidth="1"/>
    <col min="12030" max="12030" width="12.2" style="181" customWidth="1"/>
    <col min="12031" max="12031" width="8.7" style="181" hidden="1" customWidth="1"/>
    <col min="12032" max="12048" width="9" style="181" customWidth="1"/>
    <col min="12049" max="12281" width="8.7" style="181"/>
    <col min="12282" max="12282" width="62.7" style="181" customWidth="1"/>
    <col min="12283" max="12284" width="13.2" style="181" customWidth="1"/>
    <col min="12285" max="12285" width="10.5" style="181" customWidth="1"/>
    <col min="12286" max="12286" width="12.2" style="181" customWidth="1"/>
    <col min="12287" max="12287" width="8.7" style="181" hidden="1" customWidth="1"/>
    <col min="12288" max="12304" width="9" style="181" customWidth="1"/>
    <col min="12305" max="12537" width="8.7" style="181"/>
    <col min="12538" max="12538" width="62.7" style="181" customWidth="1"/>
    <col min="12539" max="12540" width="13.2" style="181" customWidth="1"/>
    <col min="12541" max="12541" width="10.5" style="181" customWidth="1"/>
    <col min="12542" max="12542" width="12.2" style="181" customWidth="1"/>
    <col min="12543" max="12543" width="8.7" style="181" hidden="1" customWidth="1"/>
    <col min="12544" max="12560" width="9" style="181" customWidth="1"/>
    <col min="12561" max="12793" width="8.7" style="181"/>
    <col min="12794" max="12794" width="62.7" style="181" customWidth="1"/>
    <col min="12795" max="12796" width="13.2" style="181" customWidth="1"/>
    <col min="12797" max="12797" width="10.5" style="181" customWidth="1"/>
    <col min="12798" max="12798" width="12.2" style="181" customWidth="1"/>
    <col min="12799" max="12799" width="8.7" style="181" hidden="1" customWidth="1"/>
    <col min="12800" max="12816" width="9" style="181" customWidth="1"/>
    <col min="12817" max="13049" width="8.7" style="181"/>
    <col min="13050" max="13050" width="62.7" style="181" customWidth="1"/>
    <col min="13051" max="13052" width="13.2" style="181" customWidth="1"/>
    <col min="13053" max="13053" width="10.5" style="181" customWidth="1"/>
    <col min="13054" max="13054" width="12.2" style="181" customWidth="1"/>
    <col min="13055" max="13055" width="8.7" style="181" hidden="1" customWidth="1"/>
    <col min="13056" max="13072" width="9" style="181" customWidth="1"/>
    <col min="13073" max="13305" width="8.7" style="181"/>
    <col min="13306" max="13306" width="62.7" style="181" customWidth="1"/>
    <col min="13307" max="13308" width="13.2" style="181" customWidth="1"/>
    <col min="13309" max="13309" width="10.5" style="181" customWidth="1"/>
    <col min="13310" max="13310" width="12.2" style="181" customWidth="1"/>
    <col min="13311" max="13311" width="8.7" style="181" hidden="1" customWidth="1"/>
    <col min="13312" max="13328" width="9" style="181" customWidth="1"/>
    <col min="13329" max="13561" width="8.7" style="181"/>
    <col min="13562" max="13562" width="62.7" style="181" customWidth="1"/>
    <col min="13563" max="13564" width="13.2" style="181" customWidth="1"/>
    <col min="13565" max="13565" width="10.5" style="181" customWidth="1"/>
    <col min="13566" max="13566" width="12.2" style="181" customWidth="1"/>
    <col min="13567" max="13567" width="8.7" style="181" hidden="1" customWidth="1"/>
    <col min="13568" max="13584" width="9" style="181" customWidth="1"/>
    <col min="13585" max="13817" width="8.7" style="181"/>
    <col min="13818" max="13818" width="62.7" style="181" customWidth="1"/>
    <col min="13819" max="13820" width="13.2" style="181" customWidth="1"/>
    <col min="13821" max="13821" width="10.5" style="181" customWidth="1"/>
    <col min="13822" max="13822" width="12.2" style="181" customWidth="1"/>
    <col min="13823" max="13823" width="8.7" style="181" hidden="1" customWidth="1"/>
    <col min="13824" max="13840" width="9" style="181" customWidth="1"/>
    <col min="13841" max="14073" width="8.7" style="181"/>
    <col min="14074" max="14074" width="62.7" style="181" customWidth="1"/>
    <col min="14075" max="14076" width="13.2" style="181" customWidth="1"/>
    <col min="14077" max="14077" width="10.5" style="181" customWidth="1"/>
    <col min="14078" max="14078" width="12.2" style="181" customWidth="1"/>
    <col min="14079" max="14079" width="8.7" style="181" hidden="1" customWidth="1"/>
    <col min="14080" max="14096" width="9" style="181" customWidth="1"/>
    <col min="14097" max="14329" width="8.7" style="181"/>
    <col min="14330" max="14330" width="62.7" style="181" customWidth="1"/>
    <col min="14331" max="14332" width="13.2" style="181" customWidth="1"/>
    <col min="14333" max="14333" width="10.5" style="181" customWidth="1"/>
    <col min="14334" max="14334" width="12.2" style="181" customWidth="1"/>
    <col min="14335" max="14335" width="8.7" style="181" hidden="1" customWidth="1"/>
    <col min="14336" max="14352" width="9" style="181" customWidth="1"/>
    <col min="14353" max="14585" width="8.7" style="181"/>
    <col min="14586" max="14586" width="62.7" style="181" customWidth="1"/>
    <col min="14587" max="14588" width="13.2" style="181" customWidth="1"/>
    <col min="14589" max="14589" width="10.5" style="181" customWidth="1"/>
    <col min="14590" max="14590" width="12.2" style="181" customWidth="1"/>
    <col min="14591" max="14591" width="8.7" style="181" hidden="1" customWidth="1"/>
    <col min="14592" max="14608" width="9" style="181" customWidth="1"/>
    <col min="14609" max="14841" width="8.7" style="181"/>
    <col min="14842" max="14842" width="62.7" style="181" customWidth="1"/>
    <col min="14843" max="14844" width="13.2" style="181" customWidth="1"/>
    <col min="14845" max="14845" width="10.5" style="181" customWidth="1"/>
    <col min="14846" max="14846" width="12.2" style="181" customWidth="1"/>
    <col min="14847" max="14847" width="8.7" style="181" hidden="1" customWidth="1"/>
    <col min="14848" max="14864" width="9" style="181" customWidth="1"/>
    <col min="14865" max="15097" width="8.7" style="181"/>
    <col min="15098" max="15098" width="62.7" style="181" customWidth="1"/>
    <col min="15099" max="15100" width="13.2" style="181" customWidth="1"/>
    <col min="15101" max="15101" width="10.5" style="181" customWidth="1"/>
    <col min="15102" max="15102" width="12.2" style="181" customWidth="1"/>
    <col min="15103" max="15103" width="8.7" style="181" hidden="1" customWidth="1"/>
    <col min="15104" max="15120" width="9" style="181" customWidth="1"/>
    <col min="15121" max="15353" width="8.7" style="181"/>
    <col min="15354" max="15354" width="62.7" style="181" customWidth="1"/>
    <col min="15355" max="15356" width="13.2" style="181" customWidth="1"/>
    <col min="15357" max="15357" width="10.5" style="181" customWidth="1"/>
    <col min="15358" max="15358" width="12.2" style="181" customWidth="1"/>
    <col min="15359" max="15359" width="8.7" style="181" hidden="1" customWidth="1"/>
    <col min="15360" max="15376" width="9" style="181" customWidth="1"/>
    <col min="15377" max="15609" width="8.7" style="181"/>
    <col min="15610" max="15610" width="62.7" style="181" customWidth="1"/>
    <col min="15611" max="15612" width="13.2" style="181" customWidth="1"/>
    <col min="15613" max="15613" width="10.5" style="181" customWidth="1"/>
    <col min="15614" max="15614" width="12.2" style="181" customWidth="1"/>
    <col min="15615" max="15615" width="8.7" style="181" hidden="1" customWidth="1"/>
    <col min="15616" max="15632" width="9" style="181" customWidth="1"/>
    <col min="15633" max="15865" width="8.7" style="181"/>
    <col min="15866" max="15866" width="62.7" style="181" customWidth="1"/>
    <col min="15867" max="15868" width="13.2" style="181" customWidth="1"/>
    <col min="15869" max="15869" width="10.5" style="181" customWidth="1"/>
    <col min="15870" max="15870" width="12.2" style="181" customWidth="1"/>
    <col min="15871" max="15871" width="8.7" style="181" hidden="1" customWidth="1"/>
    <col min="15872" max="15888" width="9" style="181" customWidth="1"/>
    <col min="15889" max="16121" width="8.7" style="181"/>
    <col min="16122" max="16122" width="62.7" style="181" customWidth="1"/>
    <col min="16123" max="16124" width="13.2" style="181" customWidth="1"/>
    <col min="16125" max="16125" width="10.5" style="181" customWidth="1"/>
    <col min="16126" max="16126" width="12.2" style="181" customWidth="1"/>
    <col min="16127" max="16127" width="8.7" style="181" hidden="1" customWidth="1"/>
    <col min="16128" max="16144" width="9" style="181" customWidth="1"/>
    <col min="16145" max="16384" width="8.7" style="181"/>
  </cols>
  <sheetData>
    <row r="1" spans="1:1">
      <c r="A1" s="210" t="s">
        <v>1438</v>
      </c>
    </row>
    <row r="2" ht="31.5" customHeight="1" spans="1:5">
      <c r="A2" s="211" t="s">
        <v>1439</v>
      </c>
      <c r="B2" s="211"/>
      <c r="C2" s="211"/>
      <c r="D2" s="211"/>
      <c r="E2" s="211"/>
    </row>
    <row r="3" s="186" customFormat="1" ht="15" customHeight="1" spans="1:5">
      <c r="A3" s="185"/>
      <c r="E3" s="212" t="s">
        <v>108</v>
      </c>
    </row>
    <row r="4" s="208" customFormat="1" ht="52.5" customHeight="1" spans="1:5">
      <c r="A4" s="143" t="s">
        <v>109</v>
      </c>
      <c r="B4" s="144" t="s">
        <v>110</v>
      </c>
      <c r="C4" s="144" t="s">
        <v>111</v>
      </c>
      <c r="D4" s="125" t="s">
        <v>112</v>
      </c>
      <c r="E4" s="125" t="s">
        <v>113</v>
      </c>
    </row>
    <row r="5" s="208" customFormat="1" ht="20.1" customHeight="1" spans="1:5">
      <c r="A5" s="100" t="s">
        <v>1440</v>
      </c>
      <c r="B5" s="146"/>
      <c r="C5" s="146"/>
      <c r="D5" s="147"/>
      <c r="E5" s="147"/>
    </row>
    <row r="6" s="208" customFormat="1" ht="20.1" customHeight="1" spans="1:5">
      <c r="A6" s="100" t="s">
        <v>1441</v>
      </c>
      <c r="B6" s="146"/>
      <c r="C6" s="146"/>
      <c r="D6" s="147"/>
      <c r="E6" s="147"/>
    </row>
    <row r="7" s="208" customFormat="1" ht="20.1" customHeight="1" spans="1:5">
      <c r="A7" s="100" t="s">
        <v>1442</v>
      </c>
      <c r="B7" s="146"/>
      <c r="C7" s="146"/>
      <c r="D7" s="147"/>
      <c r="E7" s="147"/>
    </row>
    <row r="8" s="208" customFormat="1" ht="20.1" customHeight="1" spans="1:5">
      <c r="A8" s="100" t="s">
        <v>1443</v>
      </c>
      <c r="B8" s="146"/>
      <c r="C8" s="146"/>
      <c r="D8" s="147"/>
      <c r="E8" s="147"/>
    </row>
    <row r="9" s="208" customFormat="1" ht="20.1" customHeight="1" spans="1:5">
      <c r="A9" s="100" t="s">
        <v>1444</v>
      </c>
      <c r="B9" s="146"/>
      <c r="C9" s="146"/>
      <c r="D9" s="147"/>
      <c r="E9" s="147"/>
    </row>
    <row r="10" s="208" customFormat="1" ht="20.1" customHeight="1" spans="1:5">
      <c r="A10" s="100" t="s">
        <v>1445</v>
      </c>
      <c r="B10" s="146"/>
      <c r="C10" s="146"/>
      <c r="D10" s="147"/>
      <c r="E10" s="147"/>
    </row>
    <row r="11" s="208" customFormat="1" ht="20.1" customHeight="1" spans="1:5">
      <c r="A11" s="100" t="s">
        <v>1446</v>
      </c>
      <c r="B11" s="146"/>
      <c r="C11" s="146"/>
      <c r="D11" s="147"/>
      <c r="E11" s="147"/>
    </row>
    <row r="12" s="208" customFormat="1" ht="20.1" customHeight="1" spans="1:5">
      <c r="A12" s="100" t="s">
        <v>1447</v>
      </c>
      <c r="B12" s="146"/>
      <c r="C12" s="146"/>
      <c r="D12" s="147"/>
      <c r="E12" s="147"/>
    </row>
    <row r="13" s="208" customFormat="1" ht="20.1" customHeight="1" spans="1:5">
      <c r="A13" s="100" t="s">
        <v>1448</v>
      </c>
      <c r="B13" s="146"/>
      <c r="C13" s="146"/>
      <c r="D13" s="147"/>
      <c r="E13" s="147"/>
    </row>
    <row r="14" s="208" customFormat="1" ht="20.1" customHeight="1" spans="1:5">
      <c r="A14" s="100" t="s">
        <v>1449</v>
      </c>
      <c r="B14" s="146"/>
      <c r="C14" s="146"/>
      <c r="D14" s="147"/>
      <c r="E14" s="147"/>
    </row>
    <row r="15" s="208" customFormat="1" ht="20.1" customHeight="1" spans="1:5">
      <c r="A15" s="100" t="s">
        <v>1450</v>
      </c>
      <c r="B15" s="146"/>
      <c r="C15" s="146"/>
      <c r="D15" s="147"/>
      <c r="E15" s="147"/>
    </row>
    <row r="16" s="209" customFormat="1" ht="20.1" customHeight="1" spans="1:5">
      <c r="A16" s="188" t="s">
        <v>1451</v>
      </c>
      <c r="B16" s="149"/>
      <c r="C16" s="149"/>
      <c r="D16" s="150"/>
      <c r="E16" s="150"/>
    </row>
    <row r="17" s="209" customFormat="1" ht="20.1" customHeight="1" spans="1:5">
      <c r="A17" s="189" t="s">
        <v>178</v>
      </c>
      <c r="B17" s="149"/>
      <c r="C17" s="149"/>
      <c r="D17" s="150"/>
      <c r="E17" s="150"/>
    </row>
    <row r="18" s="209" customFormat="1" ht="20.1" customHeight="1" spans="1:5">
      <c r="A18" s="189" t="s">
        <v>179</v>
      </c>
      <c r="B18" s="149"/>
      <c r="C18" s="149"/>
      <c r="D18" s="150"/>
      <c r="E18" s="150"/>
    </row>
    <row r="19" s="208" customFormat="1" ht="20.1" customHeight="1" spans="1:5">
      <c r="A19" s="190" t="s">
        <v>1452</v>
      </c>
      <c r="B19" s="146"/>
      <c r="C19" s="146"/>
      <c r="D19" s="147"/>
      <c r="E19" s="147"/>
    </row>
    <row r="20" s="208" customFormat="1" ht="20.1" customHeight="1" spans="1:5">
      <c r="A20" s="190" t="s">
        <v>1453</v>
      </c>
      <c r="B20" s="146"/>
      <c r="C20" s="146"/>
      <c r="D20" s="147"/>
      <c r="E20" s="147"/>
    </row>
    <row r="21" s="208" customFormat="1" ht="20.1" customHeight="1" spans="1:5">
      <c r="A21" s="190" t="s">
        <v>1454</v>
      </c>
      <c r="B21" s="146"/>
      <c r="C21" s="146"/>
      <c r="D21" s="147"/>
      <c r="E21" s="147"/>
    </row>
    <row r="22" s="208" customFormat="1" ht="20.1" customHeight="1" spans="1:5">
      <c r="A22" s="190" t="s">
        <v>1455</v>
      </c>
      <c r="B22" s="146"/>
      <c r="C22" s="146"/>
      <c r="D22" s="147"/>
      <c r="E22" s="147"/>
    </row>
    <row r="23" s="209" customFormat="1" ht="20.1" customHeight="1" spans="1:5">
      <c r="A23" s="188" t="s">
        <v>188</v>
      </c>
      <c r="B23" s="149"/>
      <c r="C23" s="149"/>
      <c r="D23" s="150"/>
      <c r="E23" s="150"/>
    </row>
    <row r="24" spans="1:1">
      <c r="A24" s="181" t="s">
        <v>192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firstPageNumber="42" orientation="portrait" useFirstPageNumber="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showZeros="0" topLeftCell="A10" workbookViewId="0">
      <selection activeCell="K10" sqref="K10"/>
    </sheetView>
  </sheetViews>
  <sheetFormatPr defaultColWidth="9" defaultRowHeight="13.5" outlineLevelCol="6"/>
  <cols>
    <col min="1" max="1" width="40.75" style="194" customWidth="1"/>
    <col min="2" max="2" width="11.5" style="194" customWidth="1"/>
    <col min="3" max="3" width="9.75" style="195" customWidth="1"/>
    <col min="4" max="4" width="11.375" style="195" customWidth="1"/>
    <col min="5" max="5" width="13.25" style="195" customWidth="1"/>
    <col min="6" max="6" width="9" style="194"/>
    <col min="7" max="7" width="9" style="194" hidden="1" customWidth="1"/>
    <col min="8" max="254" width="9" style="194"/>
    <col min="255" max="255" width="44.25" style="194" customWidth="1"/>
    <col min="256" max="257" width="13.25" style="194" customWidth="1"/>
    <col min="258" max="258" width="10.375" style="194" customWidth="1"/>
    <col min="259" max="259" width="12.125" style="194" customWidth="1"/>
    <col min="260" max="260" width="9" style="194" hidden="1" customWidth="1"/>
    <col min="261" max="510" width="9" style="194"/>
    <col min="511" max="511" width="44.25" style="194" customWidth="1"/>
    <col min="512" max="513" width="13.25" style="194" customWidth="1"/>
    <col min="514" max="514" width="10.375" style="194" customWidth="1"/>
    <col min="515" max="515" width="12.125" style="194" customWidth="1"/>
    <col min="516" max="516" width="9" style="194" hidden="1" customWidth="1"/>
    <col min="517" max="766" width="9" style="194"/>
    <col min="767" max="767" width="44.25" style="194" customWidth="1"/>
    <col min="768" max="769" width="13.25" style="194" customWidth="1"/>
    <col min="770" max="770" width="10.375" style="194" customWidth="1"/>
    <col min="771" max="771" width="12.125" style="194" customWidth="1"/>
    <col min="772" max="772" width="9" style="194" hidden="1" customWidth="1"/>
    <col min="773" max="1022" width="9" style="194"/>
    <col min="1023" max="1023" width="44.25" style="194" customWidth="1"/>
    <col min="1024" max="1025" width="13.25" style="194" customWidth="1"/>
    <col min="1026" max="1026" width="10.375" style="194" customWidth="1"/>
    <col min="1027" max="1027" width="12.125" style="194" customWidth="1"/>
    <col min="1028" max="1028" width="9" style="194" hidden="1" customWidth="1"/>
    <col min="1029" max="1278" width="9" style="194"/>
    <col min="1279" max="1279" width="44.25" style="194" customWidth="1"/>
    <col min="1280" max="1281" width="13.25" style="194" customWidth="1"/>
    <col min="1282" max="1282" width="10.375" style="194" customWidth="1"/>
    <col min="1283" max="1283" width="12.125" style="194" customWidth="1"/>
    <col min="1284" max="1284" width="9" style="194" hidden="1" customWidth="1"/>
    <col min="1285" max="1534" width="9" style="194"/>
    <col min="1535" max="1535" width="44.25" style="194" customWidth="1"/>
    <col min="1536" max="1537" width="13.25" style="194" customWidth="1"/>
    <col min="1538" max="1538" width="10.375" style="194" customWidth="1"/>
    <col min="1539" max="1539" width="12.125" style="194" customWidth="1"/>
    <col min="1540" max="1540" width="9" style="194" hidden="1" customWidth="1"/>
    <col min="1541" max="1790" width="9" style="194"/>
    <col min="1791" max="1791" width="44.25" style="194" customWidth="1"/>
    <col min="1792" max="1793" width="13.25" style="194" customWidth="1"/>
    <col min="1794" max="1794" width="10.375" style="194" customWidth="1"/>
    <col min="1795" max="1795" width="12.125" style="194" customWidth="1"/>
    <col min="1796" max="1796" width="9" style="194" hidden="1" customWidth="1"/>
    <col min="1797" max="2046" width="9" style="194"/>
    <col min="2047" max="2047" width="44.25" style="194" customWidth="1"/>
    <col min="2048" max="2049" width="13.25" style="194" customWidth="1"/>
    <col min="2050" max="2050" width="10.375" style="194" customWidth="1"/>
    <col min="2051" max="2051" width="12.125" style="194" customWidth="1"/>
    <col min="2052" max="2052" width="9" style="194" hidden="1" customWidth="1"/>
    <col min="2053" max="2302" width="9" style="194"/>
    <col min="2303" max="2303" width="44.25" style="194" customWidth="1"/>
    <col min="2304" max="2305" width="13.25" style="194" customWidth="1"/>
    <col min="2306" max="2306" width="10.375" style="194" customWidth="1"/>
    <col min="2307" max="2307" width="12.125" style="194" customWidth="1"/>
    <col min="2308" max="2308" width="9" style="194" hidden="1" customWidth="1"/>
    <col min="2309" max="2558" width="9" style="194"/>
    <col min="2559" max="2559" width="44.25" style="194" customWidth="1"/>
    <col min="2560" max="2561" width="13.25" style="194" customWidth="1"/>
    <col min="2562" max="2562" width="10.375" style="194" customWidth="1"/>
    <col min="2563" max="2563" width="12.125" style="194" customWidth="1"/>
    <col min="2564" max="2564" width="9" style="194" hidden="1" customWidth="1"/>
    <col min="2565" max="2814" width="9" style="194"/>
    <col min="2815" max="2815" width="44.25" style="194" customWidth="1"/>
    <col min="2816" max="2817" width="13.25" style="194" customWidth="1"/>
    <col min="2818" max="2818" width="10.375" style="194" customWidth="1"/>
    <col min="2819" max="2819" width="12.125" style="194" customWidth="1"/>
    <col min="2820" max="2820" width="9" style="194" hidden="1" customWidth="1"/>
    <col min="2821" max="3070" width="9" style="194"/>
    <col min="3071" max="3071" width="44.25" style="194" customWidth="1"/>
    <col min="3072" max="3073" width="13.25" style="194" customWidth="1"/>
    <col min="3074" max="3074" width="10.375" style="194" customWidth="1"/>
    <col min="3075" max="3075" width="12.125" style="194" customWidth="1"/>
    <col min="3076" max="3076" width="9" style="194" hidden="1" customWidth="1"/>
    <col min="3077" max="3326" width="9" style="194"/>
    <col min="3327" max="3327" width="44.25" style="194" customWidth="1"/>
    <col min="3328" max="3329" width="13.25" style="194" customWidth="1"/>
    <col min="3330" max="3330" width="10.375" style="194" customWidth="1"/>
    <col min="3331" max="3331" width="12.125" style="194" customWidth="1"/>
    <col min="3332" max="3332" width="9" style="194" hidden="1" customWidth="1"/>
    <col min="3333" max="3582" width="9" style="194"/>
    <col min="3583" max="3583" width="44.25" style="194" customWidth="1"/>
    <col min="3584" max="3585" width="13.25" style="194" customWidth="1"/>
    <col min="3586" max="3586" width="10.375" style="194" customWidth="1"/>
    <col min="3587" max="3587" width="12.125" style="194" customWidth="1"/>
    <col min="3588" max="3588" width="9" style="194" hidden="1" customWidth="1"/>
    <col min="3589" max="3838" width="9" style="194"/>
    <col min="3839" max="3839" width="44.25" style="194" customWidth="1"/>
    <col min="3840" max="3841" width="13.25" style="194" customWidth="1"/>
    <col min="3842" max="3842" width="10.375" style="194" customWidth="1"/>
    <col min="3843" max="3843" width="12.125" style="194" customWidth="1"/>
    <col min="3844" max="3844" width="9" style="194" hidden="1" customWidth="1"/>
    <col min="3845" max="4094" width="9" style="194"/>
    <col min="4095" max="4095" width="44.25" style="194" customWidth="1"/>
    <col min="4096" max="4097" width="13.25" style="194" customWidth="1"/>
    <col min="4098" max="4098" width="10.375" style="194" customWidth="1"/>
    <col min="4099" max="4099" width="12.125" style="194" customWidth="1"/>
    <col min="4100" max="4100" width="9" style="194" hidden="1" customWidth="1"/>
    <col min="4101" max="4350" width="9" style="194"/>
    <col min="4351" max="4351" width="44.25" style="194" customWidth="1"/>
    <col min="4352" max="4353" width="13.25" style="194" customWidth="1"/>
    <col min="4354" max="4354" width="10.375" style="194" customWidth="1"/>
    <col min="4355" max="4355" width="12.125" style="194" customWidth="1"/>
    <col min="4356" max="4356" width="9" style="194" hidden="1" customWidth="1"/>
    <col min="4357" max="4606" width="9" style="194"/>
    <col min="4607" max="4607" width="44.25" style="194" customWidth="1"/>
    <col min="4608" max="4609" width="13.25" style="194" customWidth="1"/>
    <col min="4610" max="4610" width="10.375" style="194" customWidth="1"/>
    <col min="4611" max="4611" width="12.125" style="194" customWidth="1"/>
    <col min="4612" max="4612" width="9" style="194" hidden="1" customWidth="1"/>
    <col min="4613" max="4862" width="9" style="194"/>
    <col min="4863" max="4863" width="44.25" style="194" customWidth="1"/>
    <col min="4864" max="4865" width="13.25" style="194" customWidth="1"/>
    <col min="4866" max="4866" width="10.375" style="194" customWidth="1"/>
    <col min="4867" max="4867" width="12.125" style="194" customWidth="1"/>
    <col min="4868" max="4868" width="9" style="194" hidden="1" customWidth="1"/>
    <col min="4869" max="5118" width="9" style="194"/>
    <col min="5119" max="5119" width="44.25" style="194" customWidth="1"/>
    <col min="5120" max="5121" width="13.25" style="194" customWidth="1"/>
    <col min="5122" max="5122" width="10.375" style="194" customWidth="1"/>
    <col min="5123" max="5123" width="12.125" style="194" customWidth="1"/>
    <col min="5124" max="5124" width="9" style="194" hidden="1" customWidth="1"/>
    <col min="5125" max="5374" width="9" style="194"/>
    <col min="5375" max="5375" width="44.25" style="194" customWidth="1"/>
    <col min="5376" max="5377" width="13.25" style="194" customWidth="1"/>
    <col min="5378" max="5378" width="10.375" style="194" customWidth="1"/>
    <col min="5379" max="5379" width="12.125" style="194" customWidth="1"/>
    <col min="5380" max="5380" width="9" style="194" hidden="1" customWidth="1"/>
    <col min="5381" max="5630" width="9" style="194"/>
    <col min="5631" max="5631" width="44.25" style="194" customWidth="1"/>
    <col min="5632" max="5633" width="13.25" style="194" customWidth="1"/>
    <col min="5634" max="5634" width="10.375" style="194" customWidth="1"/>
    <col min="5635" max="5635" width="12.125" style="194" customWidth="1"/>
    <col min="5636" max="5636" width="9" style="194" hidden="1" customWidth="1"/>
    <col min="5637" max="5886" width="9" style="194"/>
    <col min="5887" max="5887" width="44.25" style="194" customWidth="1"/>
    <col min="5888" max="5889" width="13.25" style="194" customWidth="1"/>
    <col min="5890" max="5890" width="10.375" style="194" customWidth="1"/>
    <col min="5891" max="5891" width="12.125" style="194" customWidth="1"/>
    <col min="5892" max="5892" width="9" style="194" hidden="1" customWidth="1"/>
    <col min="5893" max="6142" width="9" style="194"/>
    <col min="6143" max="6143" width="44.25" style="194" customWidth="1"/>
    <col min="6144" max="6145" width="13.25" style="194" customWidth="1"/>
    <col min="6146" max="6146" width="10.375" style="194" customWidth="1"/>
    <col min="6147" max="6147" width="12.125" style="194" customWidth="1"/>
    <col min="6148" max="6148" width="9" style="194" hidden="1" customWidth="1"/>
    <col min="6149" max="6398" width="9" style="194"/>
    <col min="6399" max="6399" width="44.25" style="194" customWidth="1"/>
    <col min="6400" max="6401" width="13.25" style="194" customWidth="1"/>
    <col min="6402" max="6402" width="10.375" style="194" customWidth="1"/>
    <col min="6403" max="6403" width="12.125" style="194" customWidth="1"/>
    <col min="6404" max="6404" width="9" style="194" hidden="1" customWidth="1"/>
    <col min="6405" max="6654" width="9" style="194"/>
    <col min="6655" max="6655" width="44.25" style="194" customWidth="1"/>
    <col min="6656" max="6657" width="13.25" style="194" customWidth="1"/>
    <col min="6658" max="6658" width="10.375" style="194" customWidth="1"/>
    <col min="6659" max="6659" width="12.125" style="194" customWidth="1"/>
    <col min="6660" max="6660" width="9" style="194" hidden="1" customWidth="1"/>
    <col min="6661" max="6910" width="9" style="194"/>
    <col min="6911" max="6911" width="44.25" style="194" customWidth="1"/>
    <col min="6912" max="6913" width="13.25" style="194" customWidth="1"/>
    <col min="6914" max="6914" width="10.375" style="194" customWidth="1"/>
    <col min="6915" max="6915" width="12.125" style="194" customWidth="1"/>
    <col min="6916" max="6916" width="9" style="194" hidden="1" customWidth="1"/>
    <col min="6917" max="7166" width="9" style="194"/>
    <col min="7167" max="7167" width="44.25" style="194" customWidth="1"/>
    <col min="7168" max="7169" width="13.25" style="194" customWidth="1"/>
    <col min="7170" max="7170" width="10.375" style="194" customWidth="1"/>
    <col min="7171" max="7171" width="12.125" style="194" customWidth="1"/>
    <col min="7172" max="7172" width="9" style="194" hidden="1" customWidth="1"/>
    <col min="7173" max="7422" width="9" style="194"/>
    <col min="7423" max="7423" width="44.25" style="194" customWidth="1"/>
    <col min="7424" max="7425" width="13.25" style="194" customWidth="1"/>
    <col min="7426" max="7426" width="10.375" style="194" customWidth="1"/>
    <col min="7427" max="7427" width="12.125" style="194" customWidth="1"/>
    <col min="7428" max="7428" width="9" style="194" hidden="1" customWidth="1"/>
    <col min="7429" max="7678" width="9" style="194"/>
    <col min="7679" max="7679" width="44.25" style="194" customWidth="1"/>
    <col min="7680" max="7681" width="13.25" style="194" customWidth="1"/>
    <col min="7682" max="7682" width="10.375" style="194" customWidth="1"/>
    <col min="7683" max="7683" width="12.125" style="194" customWidth="1"/>
    <col min="7684" max="7684" width="9" style="194" hidden="1" customWidth="1"/>
    <col min="7685" max="7934" width="9" style="194"/>
    <col min="7935" max="7935" width="44.25" style="194" customWidth="1"/>
    <col min="7936" max="7937" width="13.25" style="194" customWidth="1"/>
    <col min="7938" max="7938" width="10.375" style="194" customWidth="1"/>
    <col min="7939" max="7939" width="12.125" style="194" customWidth="1"/>
    <col min="7940" max="7940" width="9" style="194" hidden="1" customWidth="1"/>
    <col min="7941" max="8190" width="9" style="194"/>
    <col min="8191" max="8191" width="44.25" style="194" customWidth="1"/>
    <col min="8192" max="8193" width="13.25" style="194" customWidth="1"/>
    <col min="8194" max="8194" width="10.375" style="194" customWidth="1"/>
    <col min="8195" max="8195" width="12.125" style="194" customWidth="1"/>
    <col min="8196" max="8196" width="9" style="194" hidden="1" customWidth="1"/>
    <col min="8197" max="8446" width="9" style="194"/>
    <col min="8447" max="8447" width="44.25" style="194" customWidth="1"/>
    <col min="8448" max="8449" width="13.25" style="194" customWidth="1"/>
    <col min="8450" max="8450" width="10.375" style="194" customWidth="1"/>
    <col min="8451" max="8451" width="12.125" style="194" customWidth="1"/>
    <col min="8452" max="8452" width="9" style="194" hidden="1" customWidth="1"/>
    <col min="8453" max="8702" width="9" style="194"/>
    <col min="8703" max="8703" width="44.25" style="194" customWidth="1"/>
    <col min="8704" max="8705" width="13.25" style="194" customWidth="1"/>
    <col min="8706" max="8706" width="10.375" style="194" customWidth="1"/>
    <col min="8707" max="8707" width="12.125" style="194" customWidth="1"/>
    <col min="8708" max="8708" width="9" style="194" hidden="1" customWidth="1"/>
    <col min="8709" max="8958" width="9" style="194"/>
    <col min="8959" max="8959" width="44.25" style="194" customWidth="1"/>
    <col min="8960" max="8961" width="13.25" style="194" customWidth="1"/>
    <col min="8962" max="8962" width="10.375" style="194" customWidth="1"/>
    <col min="8963" max="8963" width="12.125" style="194" customWidth="1"/>
    <col min="8964" max="8964" width="9" style="194" hidden="1" customWidth="1"/>
    <col min="8965" max="9214" width="9" style="194"/>
    <col min="9215" max="9215" width="44.25" style="194" customWidth="1"/>
    <col min="9216" max="9217" width="13.25" style="194" customWidth="1"/>
    <col min="9218" max="9218" width="10.375" style="194" customWidth="1"/>
    <col min="9219" max="9219" width="12.125" style="194" customWidth="1"/>
    <col min="9220" max="9220" width="9" style="194" hidden="1" customWidth="1"/>
    <col min="9221" max="9470" width="9" style="194"/>
    <col min="9471" max="9471" width="44.25" style="194" customWidth="1"/>
    <col min="9472" max="9473" width="13.25" style="194" customWidth="1"/>
    <col min="9474" max="9474" width="10.375" style="194" customWidth="1"/>
    <col min="9475" max="9475" width="12.125" style="194" customWidth="1"/>
    <col min="9476" max="9476" width="9" style="194" hidden="1" customWidth="1"/>
    <col min="9477" max="9726" width="9" style="194"/>
    <col min="9727" max="9727" width="44.25" style="194" customWidth="1"/>
    <col min="9728" max="9729" width="13.25" style="194" customWidth="1"/>
    <col min="9730" max="9730" width="10.375" style="194" customWidth="1"/>
    <col min="9731" max="9731" width="12.125" style="194" customWidth="1"/>
    <col min="9732" max="9732" width="9" style="194" hidden="1" customWidth="1"/>
    <col min="9733" max="9982" width="9" style="194"/>
    <col min="9983" max="9983" width="44.25" style="194" customWidth="1"/>
    <col min="9984" max="9985" width="13.25" style="194" customWidth="1"/>
    <col min="9986" max="9986" width="10.375" style="194" customWidth="1"/>
    <col min="9987" max="9987" width="12.125" style="194" customWidth="1"/>
    <col min="9988" max="9988" width="9" style="194" hidden="1" customWidth="1"/>
    <col min="9989" max="10238" width="9" style="194"/>
    <col min="10239" max="10239" width="44.25" style="194" customWidth="1"/>
    <col min="10240" max="10241" width="13.25" style="194" customWidth="1"/>
    <col min="10242" max="10242" width="10.375" style="194" customWidth="1"/>
    <col min="10243" max="10243" width="12.125" style="194" customWidth="1"/>
    <col min="10244" max="10244" width="9" style="194" hidden="1" customWidth="1"/>
    <col min="10245" max="10494" width="9" style="194"/>
    <col min="10495" max="10495" width="44.25" style="194" customWidth="1"/>
    <col min="10496" max="10497" width="13.25" style="194" customWidth="1"/>
    <col min="10498" max="10498" width="10.375" style="194" customWidth="1"/>
    <col min="10499" max="10499" width="12.125" style="194" customWidth="1"/>
    <col min="10500" max="10500" width="9" style="194" hidden="1" customWidth="1"/>
    <col min="10501" max="10750" width="9" style="194"/>
    <col min="10751" max="10751" width="44.25" style="194" customWidth="1"/>
    <col min="10752" max="10753" width="13.25" style="194" customWidth="1"/>
    <col min="10754" max="10754" width="10.375" style="194" customWidth="1"/>
    <col min="10755" max="10755" width="12.125" style="194" customWidth="1"/>
    <col min="10756" max="10756" width="9" style="194" hidden="1" customWidth="1"/>
    <col min="10757" max="11006" width="9" style="194"/>
    <col min="11007" max="11007" width="44.25" style="194" customWidth="1"/>
    <col min="11008" max="11009" width="13.25" style="194" customWidth="1"/>
    <col min="11010" max="11010" width="10.375" style="194" customWidth="1"/>
    <col min="11011" max="11011" width="12.125" style="194" customWidth="1"/>
    <col min="11012" max="11012" width="9" style="194" hidden="1" customWidth="1"/>
    <col min="11013" max="11262" width="9" style="194"/>
    <col min="11263" max="11263" width="44.25" style="194" customWidth="1"/>
    <col min="11264" max="11265" width="13.25" style="194" customWidth="1"/>
    <col min="11266" max="11266" width="10.375" style="194" customWidth="1"/>
    <col min="11267" max="11267" width="12.125" style="194" customWidth="1"/>
    <col min="11268" max="11268" width="9" style="194" hidden="1" customWidth="1"/>
    <col min="11269" max="11518" width="9" style="194"/>
    <col min="11519" max="11519" width="44.25" style="194" customWidth="1"/>
    <col min="11520" max="11521" width="13.25" style="194" customWidth="1"/>
    <col min="11522" max="11522" width="10.375" style="194" customWidth="1"/>
    <col min="11523" max="11523" width="12.125" style="194" customWidth="1"/>
    <col min="11524" max="11524" width="9" style="194" hidden="1" customWidth="1"/>
    <col min="11525" max="11774" width="9" style="194"/>
    <col min="11775" max="11775" width="44.25" style="194" customWidth="1"/>
    <col min="11776" max="11777" width="13.25" style="194" customWidth="1"/>
    <col min="11778" max="11778" width="10.375" style="194" customWidth="1"/>
    <col min="11779" max="11779" width="12.125" style="194" customWidth="1"/>
    <col min="11780" max="11780" width="9" style="194" hidden="1" customWidth="1"/>
    <col min="11781" max="12030" width="9" style="194"/>
    <col min="12031" max="12031" width="44.25" style="194" customWidth="1"/>
    <col min="12032" max="12033" width="13.25" style="194" customWidth="1"/>
    <col min="12034" max="12034" width="10.375" style="194" customWidth="1"/>
    <col min="12035" max="12035" width="12.125" style="194" customWidth="1"/>
    <col min="12036" max="12036" width="9" style="194" hidden="1" customWidth="1"/>
    <col min="12037" max="12286" width="9" style="194"/>
    <col min="12287" max="12287" width="44.25" style="194" customWidth="1"/>
    <col min="12288" max="12289" width="13.25" style="194" customWidth="1"/>
    <col min="12290" max="12290" width="10.375" style="194" customWidth="1"/>
    <col min="12291" max="12291" width="12.125" style="194" customWidth="1"/>
    <col min="12292" max="12292" width="9" style="194" hidden="1" customWidth="1"/>
    <col min="12293" max="12542" width="9" style="194"/>
    <col min="12543" max="12543" width="44.25" style="194" customWidth="1"/>
    <col min="12544" max="12545" width="13.25" style="194" customWidth="1"/>
    <col min="12546" max="12546" width="10.375" style="194" customWidth="1"/>
    <col min="12547" max="12547" width="12.125" style="194" customWidth="1"/>
    <col min="12548" max="12548" width="9" style="194" hidden="1" customWidth="1"/>
    <col min="12549" max="12798" width="9" style="194"/>
    <col min="12799" max="12799" width="44.25" style="194" customWidth="1"/>
    <col min="12800" max="12801" width="13.25" style="194" customWidth="1"/>
    <col min="12802" max="12802" width="10.375" style="194" customWidth="1"/>
    <col min="12803" max="12803" width="12.125" style="194" customWidth="1"/>
    <col min="12804" max="12804" width="9" style="194" hidden="1" customWidth="1"/>
    <col min="12805" max="13054" width="9" style="194"/>
    <col min="13055" max="13055" width="44.25" style="194" customWidth="1"/>
    <col min="13056" max="13057" width="13.25" style="194" customWidth="1"/>
    <col min="13058" max="13058" width="10.375" style="194" customWidth="1"/>
    <col min="13059" max="13059" width="12.125" style="194" customWidth="1"/>
    <col min="13060" max="13060" width="9" style="194" hidden="1" customWidth="1"/>
    <col min="13061" max="13310" width="9" style="194"/>
    <col min="13311" max="13311" width="44.25" style="194" customWidth="1"/>
    <col min="13312" max="13313" width="13.25" style="194" customWidth="1"/>
    <col min="13314" max="13314" width="10.375" style="194" customWidth="1"/>
    <col min="13315" max="13315" width="12.125" style="194" customWidth="1"/>
    <col min="13316" max="13316" width="9" style="194" hidden="1" customWidth="1"/>
    <col min="13317" max="13566" width="9" style="194"/>
    <col min="13567" max="13567" width="44.25" style="194" customWidth="1"/>
    <col min="13568" max="13569" width="13.25" style="194" customWidth="1"/>
    <col min="13570" max="13570" width="10.375" style="194" customWidth="1"/>
    <col min="13571" max="13571" width="12.125" style="194" customWidth="1"/>
    <col min="13572" max="13572" width="9" style="194" hidden="1" customWidth="1"/>
    <col min="13573" max="13822" width="9" style="194"/>
    <col min="13823" max="13823" width="44.25" style="194" customWidth="1"/>
    <col min="13824" max="13825" width="13.25" style="194" customWidth="1"/>
    <col min="13826" max="13826" width="10.375" style="194" customWidth="1"/>
    <col min="13827" max="13827" width="12.125" style="194" customWidth="1"/>
    <col min="13828" max="13828" width="9" style="194" hidden="1" customWidth="1"/>
    <col min="13829" max="14078" width="9" style="194"/>
    <col min="14079" max="14079" width="44.25" style="194" customWidth="1"/>
    <col min="14080" max="14081" width="13.25" style="194" customWidth="1"/>
    <col min="14082" max="14082" width="10.375" style="194" customWidth="1"/>
    <col min="14083" max="14083" width="12.125" style="194" customWidth="1"/>
    <col min="14084" max="14084" width="9" style="194" hidden="1" customWidth="1"/>
    <col min="14085" max="14334" width="9" style="194"/>
    <col min="14335" max="14335" width="44.25" style="194" customWidth="1"/>
    <col min="14336" max="14337" width="13.25" style="194" customWidth="1"/>
    <col min="14338" max="14338" width="10.375" style="194" customWidth="1"/>
    <col min="14339" max="14339" width="12.125" style="194" customWidth="1"/>
    <col min="14340" max="14340" width="9" style="194" hidden="1" customWidth="1"/>
    <col min="14341" max="14590" width="9" style="194"/>
    <col min="14591" max="14591" width="44.25" style="194" customWidth="1"/>
    <col min="14592" max="14593" width="13.25" style="194" customWidth="1"/>
    <col min="14594" max="14594" width="10.375" style="194" customWidth="1"/>
    <col min="14595" max="14595" width="12.125" style="194" customWidth="1"/>
    <col min="14596" max="14596" width="9" style="194" hidden="1" customWidth="1"/>
    <col min="14597" max="14846" width="9" style="194"/>
    <col min="14847" max="14847" width="44.25" style="194" customWidth="1"/>
    <col min="14848" max="14849" width="13.25" style="194" customWidth="1"/>
    <col min="14850" max="14850" width="10.375" style="194" customWidth="1"/>
    <col min="14851" max="14851" width="12.125" style="194" customWidth="1"/>
    <col min="14852" max="14852" width="9" style="194" hidden="1" customWidth="1"/>
    <col min="14853" max="15102" width="9" style="194"/>
    <col min="15103" max="15103" width="44.25" style="194" customWidth="1"/>
    <col min="15104" max="15105" width="13.25" style="194" customWidth="1"/>
    <col min="15106" max="15106" width="10.375" style="194" customWidth="1"/>
    <col min="15107" max="15107" width="12.125" style="194" customWidth="1"/>
    <col min="15108" max="15108" width="9" style="194" hidden="1" customWidth="1"/>
    <col min="15109" max="15358" width="9" style="194"/>
    <col min="15359" max="15359" width="44.25" style="194" customWidth="1"/>
    <col min="15360" max="15361" width="13.25" style="194" customWidth="1"/>
    <col min="15362" max="15362" width="10.375" style="194" customWidth="1"/>
    <col min="15363" max="15363" width="12.125" style="194" customWidth="1"/>
    <col min="15364" max="15364" width="9" style="194" hidden="1" customWidth="1"/>
    <col min="15365" max="15614" width="9" style="194"/>
    <col min="15615" max="15615" width="44.25" style="194" customWidth="1"/>
    <col min="15616" max="15617" width="13.25" style="194" customWidth="1"/>
    <col min="15618" max="15618" width="10.375" style="194" customWidth="1"/>
    <col min="15619" max="15619" width="12.125" style="194" customWidth="1"/>
    <col min="15620" max="15620" width="9" style="194" hidden="1" customWidth="1"/>
    <col min="15621" max="15870" width="9" style="194"/>
    <col min="15871" max="15871" width="44.25" style="194" customWidth="1"/>
    <col min="15872" max="15873" width="13.25" style="194" customWidth="1"/>
    <col min="15874" max="15874" width="10.375" style="194" customWidth="1"/>
    <col min="15875" max="15875" width="12.125" style="194" customWidth="1"/>
    <col min="15876" max="15876" width="9" style="194" hidden="1" customWidth="1"/>
    <col min="15877" max="16126" width="9" style="194"/>
    <col min="16127" max="16127" width="44.25" style="194" customWidth="1"/>
    <col min="16128" max="16129" width="13.25" style="194" customWidth="1"/>
    <col min="16130" max="16130" width="10.375" style="194" customWidth="1"/>
    <col min="16131" max="16131" width="12.125" style="194" customWidth="1"/>
    <col min="16132" max="16132" width="9" style="194" hidden="1" customWidth="1"/>
    <col min="16133" max="16383" width="9" style="194"/>
    <col min="16384" max="16384" width="9" style="194" customWidth="1"/>
  </cols>
  <sheetData>
    <row r="1" spans="1:1">
      <c r="A1" s="196" t="s">
        <v>1456</v>
      </c>
    </row>
    <row r="2" ht="26.25" customHeight="1" spans="1:5">
      <c r="A2" s="197" t="s">
        <v>1457</v>
      </c>
      <c r="B2" s="197"/>
      <c r="C2" s="197"/>
      <c r="D2" s="197"/>
      <c r="E2" s="197"/>
    </row>
    <row r="3" ht="22.5" spans="1:5">
      <c r="A3" s="198"/>
      <c r="E3" s="199" t="s">
        <v>108</v>
      </c>
    </row>
    <row r="4" ht="51.75" customHeight="1" spans="1:5">
      <c r="A4" s="143" t="s">
        <v>109</v>
      </c>
      <c r="B4" s="125" t="s">
        <v>110</v>
      </c>
      <c r="C4" s="144" t="s">
        <v>111</v>
      </c>
      <c r="D4" s="125" t="s">
        <v>112</v>
      </c>
      <c r="E4" s="125" t="s">
        <v>113</v>
      </c>
    </row>
    <row r="5" customFormat="1" ht="18.75" customHeight="1" spans="1:7">
      <c r="A5" s="200" t="s">
        <v>1413</v>
      </c>
      <c r="B5" s="95">
        <f>SUM(B7:B24)</f>
        <v>13922</v>
      </c>
      <c r="C5" s="95">
        <f>SUM(C7:C24)</f>
        <v>14176</v>
      </c>
      <c r="D5" s="201">
        <f>C5/B5</f>
        <v>1</v>
      </c>
      <c r="E5" s="201">
        <f>C5/G5</f>
        <v>3.4</v>
      </c>
      <c r="G5">
        <v>4183</v>
      </c>
    </row>
    <row r="6" customFormat="1" ht="18.75" customHeight="1" spans="1:7">
      <c r="A6" s="202" t="s">
        <v>1414</v>
      </c>
      <c r="B6" s="95">
        <f>SUM(B7:B24)</f>
        <v>13922</v>
      </c>
      <c r="C6" s="95">
        <f>SUM(C7:C24)</f>
        <v>14176</v>
      </c>
      <c r="D6" s="201">
        <f>C6/B6</f>
        <v>1</v>
      </c>
      <c r="E6" s="201">
        <f>C6/G6</f>
        <v>3.4</v>
      </c>
      <c r="G6">
        <v>4183</v>
      </c>
    </row>
    <row r="7" s="193" customFormat="1" ht="20.1" customHeight="1" spans="1:5">
      <c r="A7" s="203" t="s">
        <v>1415</v>
      </c>
      <c r="B7" s="146"/>
      <c r="C7" s="146"/>
      <c r="D7" s="201"/>
      <c r="E7" s="201"/>
    </row>
    <row r="8" s="193" customFormat="1" ht="20.1" customHeight="1" spans="1:7">
      <c r="A8" s="204" t="s">
        <v>1416</v>
      </c>
      <c r="B8" s="146"/>
      <c r="C8" s="146"/>
      <c r="D8" s="201"/>
      <c r="E8" s="201"/>
      <c r="G8" s="193">
        <v>10</v>
      </c>
    </row>
    <row r="9" s="193" customFormat="1" ht="20.1" customHeight="1" spans="1:5">
      <c r="A9" s="204" t="s">
        <v>1417</v>
      </c>
      <c r="B9" s="146"/>
      <c r="C9" s="146">
        <v>27</v>
      </c>
      <c r="D9" s="201"/>
      <c r="E9" s="201"/>
    </row>
    <row r="10" s="193" customFormat="1" ht="20.1" customHeight="1" spans="1:5">
      <c r="A10" s="204" t="s">
        <v>1418</v>
      </c>
      <c r="B10" s="146"/>
      <c r="C10" s="146"/>
      <c r="D10" s="201"/>
      <c r="E10" s="201"/>
    </row>
    <row r="11" s="193" customFormat="1" ht="20.1" customHeight="1" spans="1:5">
      <c r="A11" s="204" t="s">
        <v>1419</v>
      </c>
      <c r="B11" s="146"/>
      <c r="C11" s="146"/>
      <c r="D11" s="201"/>
      <c r="E11" s="201"/>
    </row>
    <row r="12" s="193" customFormat="1" ht="20.1" customHeight="1" spans="1:5">
      <c r="A12" s="204" t="s">
        <v>1420</v>
      </c>
      <c r="B12" s="146"/>
      <c r="C12" s="146"/>
      <c r="D12" s="201"/>
      <c r="E12" s="201"/>
    </row>
    <row r="13" s="193" customFormat="1" ht="20.1" customHeight="1" spans="1:7">
      <c r="A13" s="204" t="s">
        <v>1421</v>
      </c>
      <c r="B13" s="146"/>
      <c r="C13" s="146">
        <v>153</v>
      </c>
      <c r="D13" s="201"/>
      <c r="E13" s="201">
        <f t="shared" ref="E13:E19" si="0">C13/G13</f>
        <v>0.5</v>
      </c>
      <c r="G13" s="193">
        <v>303</v>
      </c>
    </row>
    <row r="14" s="193" customFormat="1" ht="20.1" customHeight="1" spans="1:7">
      <c r="A14" s="203" t="s">
        <v>1422</v>
      </c>
      <c r="B14" s="146"/>
      <c r="C14" s="146">
        <v>155</v>
      </c>
      <c r="D14" s="201"/>
      <c r="E14" s="201">
        <f t="shared" si="0"/>
        <v>4.1</v>
      </c>
      <c r="G14" s="193">
        <v>38</v>
      </c>
    </row>
    <row r="15" s="193" customFormat="1" ht="20.1" customHeight="1" spans="1:7">
      <c r="A15" s="203" t="s">
        <v>1423</v>
      </c>
      <c r="B15" s="146"/>
      <c r="C15" s="146">
        <v>27</v>
      </c>
      <c r="D15" s="201"/>
      <c r="E15" s="201">
        <f t="shared" si="0"/>
        <v>1.9</v>
      </c>
      <c r="G15" s="193">
        <v>14</v>
      </c>
    </row>
    <row r="16" s="193" customFormat="1" ht="20.1" customHeight="1" spans="1:7">
      <c r="A16" s="203" t="s">
        <v>1424</v>
      </c>
      <c r="B16" s="146">
        <v>13500</v>
      </c>
      <c r="C16" s="146">
        <v>13336</v>
      </c>
      <c r="D16" s="201">
        <f t="shared" ref="D16:D25" si="1">C16/B16</f>
        <v>1</v>
      </c>
      <c r="E16" s="201">
        <f t="shared" si="0"/>
        <v>3.6</v>
      </c>
      <c r="G16" s="193">
        <v>3658</v>
      </c>
    </row>
    <row r="17" s="193" customFormat="1" ht="20.1" customHeight="1" spans="1:5">
      <c r="A17" s="203" t="s">
        <v>1425</v>
      </c>
      <c r="B17" s="146"/>
      <c r="C17" s="146"/>
      <c r="D17" s="201"/>
      <c r="E17" s="201"/>
    </row>
    <row r="18" s="193" customFormat="1" ht="20.1" customHeight="1" spans="1:7">
      <c r="A18" s="203" t="s">
        <v>1426</v>
      </c>
      <c r="B18" s="146">
        <v>102</v>
      </c>
      <c r="C18" s="146">
        <v>119</v>
      </c>
      <c r="D18" s="201">
        <f t="shared" si="1"/>
        <v>1.2</v>
      </c>
      <c r="E18" s="201">
        <f t="shared" si="0"/>
        <v>1.1</v>
      </c>
      <c r="G18" s="193">
        <v>108</v>
      </c>
    </row>
    <row r="19" s="193" customFormat="1" ht="20.1" customHeight="1" spans="1:7">
      <c r="A19" s="203" t="s">
        <v>1427</v>
      </c>
      <c r="B19" s="146"/>
      <c r="C19" s="146">
        <v>246</v>
      </c>
      <c r="D19" s="201"/>
      <c r="E19" s="201">
        <f t="shared" si="0"/>
        <v>13.7</v>
      </c>
      <c r="G19" s="193">
        <v>18</v>
      </c>
    </row>
    <row r="20" s="193" customFormat="1" ht="20.1" customHeight="1" spans="1:5">
      <c r="A20" s="203" t="s">
        <v>1428</v>
      </c>
      <c r="B20" s="146"/>
      <c r="C20" s="146"/>
      <c r="D20" s="201"/>
      <c r="E20" s="205"/>
    </row>
    <row r="21" s="193" customFormat="1" ht="20.1" customHeight="1" spans="1:5">
      <c r="A21" s="203" t="s">
        <v>1429</v>
      </c>
      <c r="B21" s="146"/>
      <c r="C21" s="146"/>
      <c r="D21" s="201"/>
      <c r="E21" s="205"/>
    </row>
    <row r="22" s="193" customFormat="1" ht="20.1" customHeight="1" spans="1:5">
      <c r="A22" s="203" t="s">
        <v>1430</v>
      </c>
      <c r="B22" s="146"/>
      <c r="C22" s="146">
        <v>113</v>
      </c>
      <c r="D22" s="201"/>
      <c r="E22" s="205"/>
    </row>
    <row r="23" s="193" customFormat="1" ht="20.1" customHeight="1" spans="1:5">
      <c r="A23" s="203" t="s">
        <v>1431</v>
      </c>
      <c r="B23" s="146"/>
      <c r="C23" s="146"/>
      <c r="D23" s="201"/>
      <c r="E23" s="205"/>
    </row>
    <row r="24" s="193" customFormat="1" ht="20.1" customHeight="1" spans="1:7">
      <c r="A24" s="203" t="s">
        <v>1432</v>
      </c>
      <c r="B24" s="146">
        <v>320</v>
      </c>
      <c r="C24" s="146"/>
      <c r="D24" s="201">
        <f t="shared" si="1"/>
        <v>0</v>
      </c>
      <c r="E24" s="205"/>
      <c r="G24" s="193">
        <v>34</v>
      </c>
    </row>
    <row r="25" ht="20.1" customHeight="1" spans="1:7">
      <c r="A25" s="206" t="s">
        <v>1433</v>
      </c>
      <c r="B25" s="149">
        <f>SUM(B7:B24)</f>
        <v>13922</v>
      </c>
      <c r="C25" s="149">
        <f>SUM(C7:C24)</f>
        <v>14176</v>
      </c>
      <c r="D25" s="201">
        <f t="shared" si="1"/>
        <v>1</v>
      </c>
      <c r="E25" s="201">
        <f t="shared" ref="E25:E28" si="2">C25/G25</f>
        <v>3.4</v>
      </c>
      <c r="G25" s="194">
        <v>4183</v>
      </c>
    </row>
    <row r="26" ht="20.1" customHeight="1" spans="1:5">
      <c r="A26" s="207" t="s">
        <v>1434</v>
      </c>
      <c r="B26" s="149"/>
      <c r="C26" s="149"/>
      <c r="D26" s="150"/>
      <c r="E26" s="150"/>
    </row>
    <row r="27" ht="20.1" customHeight="1" spans="1:7">
      <c r="A27" s="207" t="s">
        <v>1435</v>
      </c>
      <c r="B27" s="149">
        <f t="shared" ref="B27:G27" si="3">SUM(B28:B32)</f>
        <v>1269</v>
      </c>
      <c r="C27" s="149">
        <f t="shared" si="3"/>
        <v>12133</v>
      </c>
      <c r="D27" s="150">
        <f>C27/B27</f>
        <v>9.6</v>
      </c>
      <c r="E27" s="150">
        <f t="shared" si="2"/>
        <v>1.2</v>
      </c>
      <c r="G27" s="194">
        <f t="shared" si="3"/>
        <v>10275</v>
      </c>
    </row>
    <row r="28" ht="20.1" customHeight="1" spans="1:7">
      <c r="A28" s="203" t="s">
        <v>1458</v>
      </c>
      <c r="B28" s="146"/>
      <c r="C28" s="146">
        <v>6297</v>
      </c>
      <c r="D28" s="150"/>
      <c r="E28" s="150">
        <f t="shared" si="2"/>
        <v>1.1</v>
      </c>
      <c r="G28" s="194">
        <v>5582</v>
      </c>
    </row>
    <row r="29" ht="20.1" customHeight="1" spans="1:5">
      <c r="A29" s="203" t="s">
        <v>191</v>
      </c>
      <c r="B29" s="146"/>
      <c r="C29" s="146"/>
      <c r="D29" s="150"/>
      <c r="E29" s="147"/>
    </row>
    <row r="30" ht="20.1" customHeight="1" spans="1:5">
      <c r="A30" s="203" t="s">
        <v>1436</v>
      </c>
      <c r="B30" s="146"/>
      <c r="C30" s="146"/>
      <c r="D30" s="150"/>
      <c r="E30" s="147"/>
    </row>
    <row r="31" ht="20.1" customHeight="1" spans="1:7">
      <c r="A31" s="203" t="s">
        <v>1437</v>
      </c>
      <c r="B31" s="146">
        <v>1269</v>
      </c>
      <c r="C31" s="146">
        <v>2449</v>
      </c>
      <c r="D31" s="150">
        <f t="shared" ref="D31:D33" si="4">C31/B31</f>
        <v>1.9</v>
      </c>
      <c r="E31" s="147"/>
      <c r="G31" s="194">
        <v>4495</v>
      </c>
    </row>
    <row r="32" ht="20.1" customHeight="1" spans="1:7">
      <c r="A32" s="203" t="s">
        <v>148</v>
      </c>
      <c r="B32" s="146"/>
      <c r="C32" s="146">
        <v>3387</v>
      </c>
      <c r="D32" s="150"/>
      <c r="E32" s="147"/>
      <c r="G32" s="194">
        <v>198</v>
      </c>
    </row>
    <row r="33" ht="20.1" customHeight="1" spans="1:7">
      <c r="A33" s="206" t="s">
        <v>150</v>
      </c>
      <c r="B33" s="149">
        <f>B25+B26+B27</f>
        <v>15191</v>
      </c>
      <c r="C33" s="149">
        <f>C25+C26+C27</f>
        <v>26309</v>
      </c>
      <c r="D33" s="150">
        <f t="shared" si="4"/>
        <v>1.7</v>
      </c>
      <c r="E33" s="150">
        <f>C33/G33</f>
        <v>0.9</v>
      </c>
      <c r="G33" s="149">
        <f>G25+G27+14400</f>
        <v>28858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firstPageNumber="43" orientation="portrait" useFirstPageNumber="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5"/>
  <sheetViews>
    <sheetView showZeros="0" defaultGridColor="0" colorId="8" workbookViewId="0">
      <pane xSplit="1" ySplit="4" topLeftCell="B5" activePane="bottomRight" state="frozen"/>
      <selection/>
      <selection pane="topRight"/>
      <selection pane="bottomLeft"/>
      <selection pane="bottomRight" activeCell="I19" sqref="I19"/>
    </sheetView>
  </sheetViews>
  <sheetFormatPr defaultColWidth="9" defaultRowHeight="14.25" outlineLevelCol="6"/>
  <cols>
    <col min="1" max="1" width="55.25" style="181" customWidth="1"/>
    <col min="2" max="2" width="9.625" style="181" customWidth="1"/>
    <col min="3" max="3" width="9.125" style="181" customWidth="1"/>
    <col min="4" max="4" width="8.25" style="181" customWidth="1"/>
    <col min="5" max="5" width="9.125" style="181" customWidth="1"/>
    <col min="6" max="6" width="9" style="182"/>
    <col min="7" max="7" width="9" style="182" hidden="1" customWidth="1"/>
    <col min="8" max="16384" width="9" style="182"/>
  </cols>
  <sheetData>
    <row r="1" spans="1:1">
      <c r="A1" s="183" t="s">
        <v>1459</v>
      </c>
    </row>
    <row r="2" ht="20.25" spans="1:5">
      <c r="A2" s="184" t="s">
        <v>1460</v>
      </c>
      <c r="B2" s="184"/>
      <c r="C2" s="184"/>
      <c r="D2" s="184"/>
      <c r="E2" s="184"/>
    </row>
    <row r="3" spans="1:5">
      <c r="A3" s="185"/>
      <c r="B3" s="186"/>
      <c r="C3" s="186"/>
      <c r="D3" s="186"/>
      <c r="E3" s="187" t="s">
        <v>108</v>
      </c>
    </row>
    <row r="4" ht="45" customHeight="1" spans="1:5">
      <c r="A4" s="143" t="s">
        <v>109</v>
      </c>
      <c r="B4" s="125" t="s">
        <v>110</v>
      </c>
      <c r="C4" s="125" t="s">
        <v>111</v>
      </c>
      <c r="D4" s="125" t="s">
        <v>112</v>
      </c>
      <c r="E4" s="125" t="s">
        <v>113</v>
      </c>
    </row>
    <row r="5" ht="18.95" customHeight="1" spans="1:5">
      <c r="A5" s="100" t="s">
        <v>1440</v>
      </c>
      <c r="B5" s="146"/>
      <c r="C5" s="146"/>
      <c r="D5" s="147"/>
      <c r="E5" s="147"/>
    </row>
    <row r="6" ht="18.95" customHeight="1" spans="1:5">
      <c r="A6" s="100" t="s">
        <v>1461</v>
      </c>
      <c r="B6" s="146"/>
      <c r="C6" s="146"/>
      <c r="D6" s="147"/>
      <c r="E6" s="147"/>
    </row>
    <row r="7" ht="18.95" customHeight="1" spans="1:5">
      <c r="A7" s="100" t="s">
        <v>1462</v>
      </c>
      <c r="B7" s="146"/>
      <c r="C7" s="146"/>
      <c r="D7" s="147"/>
      <c r="E7" s="147"/>
    </row>
    <row r="8" ht="18.95" customHeight="1" spans="1:5">
      <c r="A8" s="100" t="s">
        <v>1463</v>
      </c>
      <c r="B8" s="146"/>
      <c r="C8" s="146"/>
      <c r="D8" s="147"/>
      <c r="E8" s="147"/>
    </row>
    <row r="9" ht="18.95" customHeight="1" spans="1:5">
      <c r="A9" s="100" t="s">
        <v>1464</v>
      </c>
      <c r="B9" s="146"/>
      <c r="C9" s="146"/>
      <c r="D9" s="147"/>
      <c r="E9" s="147"/>
    </row>
    <row r="10" ht="18.95" customHeight="1" spans="1:5">
      <c r="A10" s="100" t="s">
        <v>1465</v>
      </c>
      <c r="B10" s="146"/>
      <c r="C10" s="146"/>
      <c r="D10" s="147"/>
      <c r="E10" s="147"/>
    </row>
    <row r="11" ht="18.95" customHeight="1" spans="1:5">
      <c r="A11" s="100" t="s">
        <v>1466</v>
      </c>
      <c r="B11" s="146"/>
      <c r="C11" s="146"/>
      <c r="D11" s="147"/>
      <c r="E11" s="147"/>
    </row>
    <row r="12" ht="18.95" customHeight="1" spans="1:5">
      <c r="A12" s="100" t="s">
        <v>1467</v>
      </c>
      <c r="B12" s="146"/>
      <c r="C12" s="146"/>
      <c r="D12" s="147"/>
      <c r="E12" s="147"/>
    </row>
    <row r="13" ht="18.95" customHeight="1" spans="1:7">
      <c r="A13" s="100" t="s">
        <v>1441</v>
      </c>
      <c r="B13" s="146"/>
      <c r="C13" s="146">
        <f>C14+C19</f>
        <v>2869</v>
      </c>
      <c r="D13" s="147"/>
      <c r="E13" s="147">
        <f>C13/G13</f>
        <v>0.8</v>
      </c>
      <c r="G13" s="182">
        <v>3397</v>
      </c>
    </row>
    <row r="14" ht="18.95" customHeight="1" spans="1:7">
      <c r="A14" s="100" t="s">
        <v>1468</v>
      </c>
      <c r="B14" s="146"/>
      <c r="C14" s="146">
        <f>SUM(C15:C17)</f>
        <v>2792</v>
      </c>
      <c r="D14" s="147"/>
      <c r="E14" s="147">
        <f t="shared" ref="E14:E74" si="0">C14/G14</f>
        <v>0.8</v>
      </c>
      <c r="G14" s="182">
        <v>3288</v>
      </c>
    </row>
    <row r="15" ht="18.95" customHeight="1" spans="1:7">
      <c r="A15" s="100" t="s">
        <v>1469</v>
      </c>
      <c r="B15" s="146"/>
      <c r="C15" s="146">
        <v>1090</v>
      </c>
      <c r="D15" s="147"/>
      <c r="E15" s="147">
        <f t="shared" si="0"/>
        <v>1.5</v>
      </c>
      <c r="G15" s="182">
        <v>748</v>
      </c>
    </row>
    <row r="16" ht="18.95" customHeight="1" spans="1:7">
      <c r="A16" s="100" t="s">
        <v>1470</v>
      </c>
      <c r="B16" s="146"/>
      <c r="C16" s="146">
        <v>1702</v>
      </c>
      <c r="D16" s="147"/>
      <c r="E16" s="147">
        <f t="shared" si="0"/>
        <v>0.8</v>
      </c>
      <c r="G16" s="182">
        <v>2071</v>
      </c>
    </row>
    <row r="17" ht="18.95" customHeight="1" spans="1:7">
      <c r="A17" s="100" t="s">
        <v>1471</v>
      </c>
      <c r="B17" s="146"/>
      <c r="C17" s="146"/>
      <c r="D17" s="147"/>
      <c r="E17" s="147">
        <f t="shared" si="0"/>
        <v>0</v>
      </c>
      <c r="G17" s="182">
        <v>469</v>
      </c>
    </row>
    <row r="18" ht="18.95" customHeight="1" spans="1:5">
      <c r="A18" s="100" t="s">
        <v>1472</v>
      </c>
      <c r="B18" s="146"/>
      <c r="C18" s="146"/>
      <c r="D18" s="147"/>
      <c r="E18" s="147"/>
    </row>
    <row r="19" ht="18.95" customHeight="1" spans="1:7">
      <c r="A19" s="100" t="s">
        <v>1473</v>
      </c>
      <c r="B19" s="146"/>
      <c r="C19" s="146">
        <f>SUM(C20:C22)</f>
        <v>77</v>
      </c>
      <c r="D19" s="147"/>
      <c r="E19" s="147">
        <f t="shared" si="0"/>
        <v>0.7</v>
      </c>
      <c r="G19" s="182">
        <v>109</v>
      </c>
    </row>
    <row r="20" ht="18.95" customHeight="1" spans="1:7">
      <c r="A20" s="100" t="s">
        <v>1474</v>
      </c>
      <c r="B20" s="146"/>
      <c r="C20" s="146">
        <v>50</v>
      </c>
      <c r="D20" s="147"/>
      <c r="E20" s="147">
        <f t="shared" si="0"/>
        <v>0.8</v>
      </c>
      <c r="G20" s="182">
        <v>59</v>
      </c>
    </row>
    <row r="21" ht="18.95" customHeight="1" spans="1:7">
      <c r="A21" s="100" t="s">
        <v>1475</v>
      </c>
      <c r="B21" s="146"/>
      <c r="C21" s="146">
        <v>25</v>
      </c>
      <c r="D21" s="147"/>
      <c r="E21" s="147">
        <f t="shared" si="0"/>
        <v>0.5</v>
      </c>
      <c r="G21" s="182">
        <v>50</v>
      </c>
    </row>
    <row r="22" ht="18.95" customHeight="1" spans="1:5">
      <c r="A22" s="100" t="s">
        <v>1476</v>
      </c>
      <c r="B22" s="146"/>
      <c r="C22" s="146">
        <v>2</v>
      </c>
      <c r="D22" s="147"/>
      <c r="E22" s="147"/>
    </row>
    <row r="23" ht="18.95" customHeight="1" spans="1:5">
      <c r="A23" s="100" t="s">
        <v>1477</v>
      </c>
      <c r="B23" s="146"/>
      <c r="C23" s="146"/>
      <c r="D23" s="147"/>
      <c r="E23" s="147"/>
    </row>
    <row r="24" ht="18.95" customHeight="1" spans="1:5">
      <c r="A24" s="100" t="s">
        <v>1478</v>
      </c>
      <c r="B24" s="146"/>
      <c r="C24" s="146"/>
      <c r="D24" s="147"/>
      <c r="E24" s="147"/>
    </row>
    <row r="25" ht="18.95" customHeight="1" spans="1:5">
      <c r="A25" s="100" t="s">
        <v>1442</v>
      </c>
      <c r="B25" s="146"/>
      <c r="C25" s="146"/>
      <c r="D25" s="147"/>
      <c r="E25" s="147"/>
    </row>
    <row r="26" ht="18.95" customHeight="1" spans="1:5">
      <c r="A26" s="100" t="s">
        <v>1479</v>
      </c>
      <c r="B26" s="146"/>
      <c r="C26" s="146"/>
      <c r="D26" s="147"/>
      <c r="E26" s="147"/>
    </row>
    <row r="27" ht="18.95" customHeight="1" spans="1:5">
      <c r="A27" s="100" t="s">
        <v>1480</v>
      </c>
      <c r="B27" s="146"/>
      <c r="C27" s="146"/>
      <c r="D27" s="147"/>
      <c r="E27" s="147"/>
    </row>
    <row r="28" ht="18.95" customHeight="1" spans="1:5">
      <c r="A28" s="100" t="s">
        <v>1481</v>
      </c>
      <c r="B28" s="146"/>
      <c r="C28" s="146"/>
      <c r="D28" s="147"/>
      <c r="E28" s="147"/>
    </row>
    <row r="29" ht="18.95" customHeight="1" spans="1:5">
      <c r="A29" s="100" t="s">
        <v>1482</v>
      </c>
      <c r="B29" s="146"/>
      <c r="C29" s="146"/>
      <c r="D29" s="147"/>
      <c r="E29" s="147"/>
    </row>
    <row r="30" ht="18.95" customHeight="1" spans="1:5">
      <c r="A30" s="100" t="s">
        <v>1483</v>
      </c>
      <c r="B30" s="146"/>
      <c r="C30" s="146"/>
      <c r="D30" s="147"/>
      <c r="E30" s="147"/>
    </row>
    <row r="31" ht="18.95" customHeight="1" spans="1:5">
      <c r="A31" s="100" t="s">
        <v>1484</v>
      </c>
      <c r="B31" s="146"/>
      <c r="C31" s="146"/>
      <c r="D31" s="147"/>
      <c r="E31" s="147"/>
    </row>
    <row r="32" ht="18.95" customHeight="1" spans="1:5">
      <c r="A32" s="100" t="s">
        <v>1485</v>
      </c>
      <c r="B32" s="146"/>
      <c r="C32" s="146"/>
      <c r="D32" s="147"/>
      <c r="E32" s="147"/>
    </row>
    <row r="33" ht="18.95" customHeight="1" spans="1:5">
      <c r="A33" s="100" t="s">
        <v>1486</v>
      </c>
      <c r="B33" s="146"/>
      <c r="C33" s="146"/>
      <c r="D33" s="147"/>
      <c r="E33" s="147"/>
    </row>
    <row r="34" ht="18.95" customHeight="1" spans="1:5">
      <c r="A34" s="100" t="s">
        <v>1487</v>
      </c>
      <c r="B34" s="146"/>
      <c r="C34" s="146"/>
      <c r="D34" s="147"/>
      <c r="E34" s="147"/>
    </row>
    <row r="35" ht="18.95" customHeight="1" spans="1:5">
      <c r="A35" s="100" t="s">
        <v>1488</v>
      </c>
      <c r="B35" s="146"/>
      <c r="C35" s="146"/>
      <c r="D35" s="147"/>
      <c r="E35" s="147"/>
    </row>
    <row r="36" ht="18.95" customHeight="1" spans="1:7">
      <c r="A36" s="100" t="s">
        <v>1443</v>
      </c>
      <c r="B36" s="146">
        <v>5534</v>
      </c>
      <c r="C36" s="146">
        <f>C37+C50+C51+C68+C72+C81+C52</f>
        <v>8341</v>
      </c>
      <c r="D36" s="147">
        <f>C36/B36</f>
        <v>1.5</v>
      </c>
      <c r="E36" s="147">
        <f t="shared" si="0"/>
        <v>1.4</v>
      </c>
      <c r="G36" s="182">
        <v>5874</v>
      </c>
    </row>
    <row r="37" ht="18.95" customHeight="1" spans="1:7">
      <c r="A37" s="100" t="s">
        <v>1489</v>
      </c>
      <c r="B37" s="146">
        <f>SUM(B38:B49)</f>
        <v>5534</v>
      </c>
      <c r="C37" s="146">
        <f>SUM(C38:C49)</f>
        <v>7084</v>
      </c>
      <c r="D37" s="147">
        <f t="shared" ref="D37:D49" si="1">C37/B37</f>
        <v>1.3</v>
      </c>
      <c r="E37" s="147">
        <f t="shared" si="0"/>
        <v>1.9</v>
      </c>
      <c r="G37" s="182">
        <v>3711</v>
      </c>
    </row>
    <row r="38" ht="18.95" customHeight="1" spans="1:7">
      <c r="A38" s="100" t="s">
        <v>1490</v>
      </c>
      <c r="B38" s="146"/>
      <c r="C38" s="146">
        <v>2735</v>
      </c>
      <c r="D38" s="147"/>
      <c r="E38" s="147">
        <f t="shared" si="0"/>
        <v>0.8</v>
      </c>
      <c r="G38" s="182">
        <v>3335</v>
      </c>
    </row>
    <row r="39" ht="18.95" customHeight="1" spans="1:5">
      <c r="A39" s="100" t="s">
        <v>1491</v>
      </c>
      <c r="B39" s="146"/>
      <c r="C39" s="146"/>
      <c r="D39" s="147"/>
      <c r="E39" s="147"/>
    </row>
    <row r="40" ht="18.95" customHeight="1" spans="1:5">
      <c r="A40" s="100" t="s">
        <v>1492</v>
      </c>
      <c r="B40" s="146"/>
      <c r="C40" s="146"/>
      <c r="D40" s="147"/>
      <c r="E40" s="147"/>
    </row>
    <row r="41" ht="18.95" customHeight="1" spans="1:5">
      <c r="A41" s="100" t="s">
        <v>1493</v>
      </c>
      <c r="B41" s="146"/>
      <c r="C41" s="146">
        <v>190</v>
      </c>
      <c r="D41" s="147"/>
      <c r="E41" s="147"/>
    </row>
    <row r="42" ht="18.95" customHeight="1" spans="1:5">
      <c r="A42" s="100" t="s">
        <v>1494</v>
      </c>
      <c r="B42" s="146"/>
      <c r="C42" s="146"/>
      <c r="D42" s="147"/>
      <c r="E42" s="147"/>
    </row>
    <row r="43" ht="18.95" customHeight="1" spans="1:5">
      <c r="A43" s="100" t="s">
        <v>1495</v>
      </c>
      <c r="B43" s="146"/>
      <c r="C43" s="146"/>
      <c r="D43" s="147"/>
      <c r="E43" s="147"/>
    </row>
    <row r="44" ht="18.95" customHeight="1" spans="1:5">
      <c r="A44" s="100" t="s">
        <v>1496</v>
      </c>
      <c r="B44" s="146"/>
      <c r="C44" s="146"/>
      <c r="D44" s="147"/>
      <c r="E44" s="147"/>
    </row>
    <row r="45" ht="18.95" customHeight="1" spans="1:5">
      <c r="A45" s="100" t="s">
        <v>1497</v>
      </c>
      <c r="B45" s="146"/>
      <c r="C45" s="146"/>
      <c r="D45" s="147"/>
      <c r="E45" s="147"/>
    </row>
    <row r="46" ht="18.95" customHeight="1" spans="1:5">
      <c r="A46" s="100" t="s">
        <v>1498</v>
      </c>
      <c r="B46" s="146"/>
      <c r="C46" s="146"/>
      <c r="D46" s="147"/>
      <c r="E46" s="147"/>
    </row>
    <row r="47" ht="18.95" customHeight="1" spans="1:5">
      <c r="A47" s="100" t="s">
        <v>1499</v>
      </c>
      <c r="B47" s="146"/>
      <c r="C47" s="146"/>
      <c r="D47" s="147"/>
      <c r="E47" s="147"/>
    </row>
    <row r="48" ht="18.95" customHeight="1" spans="1:5">
      <c r="A48" s="100" t="s">
        <v>1194</v>
      </c>
      <c r="B48" s="146"/>
      <c r="C48" s="146"/>
      <c r="D48" s="147"/>
      <c r="E48" s="147"/>
    </row>
    <row r="49" ht="18.95" customHeight="1" spans="1:7">
      <c r="A49" s="100" t="s">
        <v>1500</v>
      </c>
      <c r="B49" s="146">
        <v>5534</v>
      </c>
      <c r="C49" s="146">
        <v>4159</v>
      </c>
      <c r="D49" s="147">
        <f t="shared" si="1"/>
        <v>0.8</v>
      </c>
      <c r="E49" s="147">
        <f t="shared" si="0"/>
        <v>11.1</v>
      </c>
      <c r="G49" s="182">
        <v>376</v>
      </c>
    </row>
    <row r="50" ht="18.95" customHeight="1" spans="1:7">
      <c r="A50" s="100" t="s">
        <v>1501</v>
      </c>
      <c r="B50" s="146"/>
      <c r="C50" s="146">
        <v>765</v>
      </c>
      <c r="D50" s="147"/>
      <c r="E50" s="147">
        <f t="shared" si="0"/>
        <v>1.9</v>
      </c>
      <c r="G50" s="182">
        <v>393</v>
      </c>
    </row>
    <row r="51" ht="18.95" customHeight="1" spans="1:7">
      <c r="A51" s="100" t="s">
        <v>1502</v>
      </c>
      <c r="B51" s="146"/>
      <c r="C51" s="146"/>
      <c r="D51" s="147"/>
      <c r="E51" s="147">
        <f t="shared" si="0"/>
        <v>0</v>
      </c>
      <c r="G51" s="182">
        <v>16</v>
      </c>
    </row>
    <row r="52" ht="18.95" customHeight="1" spans="1:7">
      <c r="A52" s="100" t="s">
        <v>1503</v>
      </c>
      <c r="B52" s="146"/>
      <c r="C52" s="146">
        <f>C53+C59+C60</f>
        <v>197</v>
      </c>
      <c r="D52" s="147"/>
      <c r="E52" s="147">
        <f t="shared" si="0"/>
        <v>1</v>
      </c>
      <c r="G52" s="182">
        <v>188</v>
      </c>
    </row>
    <row r="53" ht="18.95" customHeight="1" spans="1:7">
      <c r="A53" s="100" t="s">
        <v>1504</v>
      </c>
      <c r="B53" s="146"/>
      <c r="C53" s="146">
        <f>SUM(C54:C58)</f>
        <v>197</v>
      </c>
      <c r="D53" s="147"/>
      <c r="E53" s="147">
        <f t="shared" si="0"/>
        <v>1</v>
      </c>
      <c r="G53" s="182">
        <v>188</v>
      </c>
    </row>
    <row r="54" ht="18.95" customHeight="1" spans="1:7">
      <c r="A54" s="100" t="s">
        <v>1505</v>
      </c>
      <c r="B54" s="146"/>
      <c r="C54" s="146">
        <v>197</v>
      </c>
      <c r="D54" s="147"/>
      <c r="E54" s="147">
        <f t="shared" si="0"/>
        <v>1</v>
      </c>
      <c r="G54" s="182">
        <v>188</v>
      </c>
    </row>
    <row r="55" ht="18.95" customHeight="1" spans="1:5">
      <c r="A55" s="100" t="s">
        <v>1506</v>
      </c>
      <c r="B55" s="146"/>
      <c r="C55" s="146"/>
      <c r="D55" s="147"/>
      <c r="E55" s="147"/>
    </row>
    <row r="56" ht="18.95" customHeight="1" spans="1:5">
      <c r="A56" s="100" t="s">
        <v>1507</v>
      </c>
      <c r="B56" s="146"/>
      <c r="C56" s="146"/>
      <c r="D56" s="147"/>
      <c r="E56" s="147"/>
    </row>
    <row r="57" ht="18.95" customHeight="1" spans="1:5">
      <c r="A57" s="100" t="s">
        <v>1508</v>
      </c>
      <c r="B57" s="146"/>
      <c r="C57" s="146"/>
      <c r="D57" s="147"/>
      <c r="E57" s="147"/>
    </row>
    <row r="58" ht="18.95" customHeight="1" spans="1:5">
      <c r="A58" s="100" t="s">
        <v>1509</v>
      </c>
      <c r="B58" s="146"/>
      <c r="C58" s="146"/>
      <c r="D58" s="147"/>
      <c r="E58" s="147"/>
    </row>
    <row r="59" ht="18.95" customHeight="1" spans="1:5">
      <c r="A59" s="100" t="s">
        <v>1510</v>
      </c>
      <c r="B59" s="146"/>
      <c r="C59" s="146"/>
      <c r="D59" s="147"/>
      <c r="E59" s="147"/>
    </row>
    <row r="60" ht="18.95" customHeight="1" spans="1:5">
      <c r="A60" s="100" t="s">
        <v>1511</v>
      </c>
      <c r="B60" s="146"/>
      <c r="C60" s="146"/>
      <c r="D60" s="147"/>
      <c r="E60" s="147"/>
    </row>
    <row r="61" ht="18.95" customHeight="1" spans="1:7">
      <c r="A61" s="100" t="s">
        <v>1512</v>
      </c>
      <c r="B61" s="146"/>
      <c r="C61" s="146">
        <f>SUM(C62,C66,C67)</f>
        <v>0</v>
      </c>
      <c r="D61" s="147"/>
      <c r="E61" s="147"/>
      <c r="G61" s="182">
        <v>0</v>
      </c>
    </row>
    <row r="62" ht="18.95" customHeight="1" spans="1:5">
      <c r="A62" s="100" t="s">
        <v>1513</v>
      </c>
      <c r="B62" s="146"/>
      <c r="C62" s="146"/>
      <c r="D62" s="147"/>
      <c r="E62" s="147"/>
    </row>
    <row r="63" ht="18.95" customHeight="1" spans="1:5">
      <c r="A63" s="100" t="s">
        <v>1490</v>
      </c>
      <c r="B63" s="146"/>
      <c r="C63" s="146"/>
      <c r="D63" s="147"/>
      <c r="E63" s="147"/>
    </row>
    <row r="64" ht="18.95" customHeight="1" spans="1:5">
      <c r="A64" s="100" t="s">
        <v>1491</v>
      </c>
      <c r="B64" s="146"/>
      <c r="C64" s="146"/>
      <c r="D64" s="147"/>
      <c r="E64" s="147"/>
    </row>
    <row r="65" ht="18.95" customHeight="1" spans="1:5">
      <c r="A65" s="100" t="s">
        <v>1514</v>
      </c>
      <c r="B65" s="146"/>
      <c r="C65" s="146"/>
      <c r="D65" s="147"/>
      <c r="E65" s="147"/>
    </row>
    <row r="66" ht="18.95" customHeight="1" spans="1:5">
      <c r="A66" s="100" t="s">
        <v>1515</v>
      </c>
      <c r="B66" s="146"/>
      <c r="C66" s="146"/>
      <c r="D66" s="147"/>
      <c r="E66" s="147"/>
    </row>
    <row r="67" ht="18.95" customHeight="1" spans="1:5">
      <c r="A67" s="100" t="s">
        <v>1516</v>
      </c>
      <c r="B67" s="146"/>
      <c r="C67" s="146"/>
      <c r="D67" s="147"/>
      <c r="E67" s="147"/>
    </row>
    <row r="68" ht="18.95" customHeight="1" spans="1:7">
      <c r="A68" s="100" t="s">
        <v>1517</v>
      </c>
      <c r="B68" s="146"/>
      <c r="C68" s="146">
        <f>SUM(C69:C71)</f>
        <v>174</v>
      </c>
      <c r="D68" s="147"/>
      <c r="E68" s="147">
        <f t="shared" si="0"/>
        <v>0.5</v>
      </c>
      <c r="G68" s="182">
        <v>339</v>
      </c>
    </row>
    <row r="69" ht="18.95" customHeight="1" spans="1:7">
      <c r="A69" s="100" t="s">
        <v>1518</v>
      </c>
      <c r="B69" s="146"/>
      <c r="C69" s="146">
        <v>174</v>
      </c>
      <c r="D69" s="147"/>
      <c r="E69" s="147">
        <f t="shared" si="0"/>
        <v>0.5</v>
      </c>
      <c r="G69" s="182">
        <v>339</v>
      </c>
    </row>
    <row r="70" ht="18.95" customHeight="1" spans="1:5">
      <c r="A70" s="100" t="s">
        <v>1519</v>
      </c>
      <c r="B70" s="146"/>
      <c r="C70" s="146"/>
      <c r="D70" s="147"/>
      <c r="E70" s="147"/>
    </row>
    <row r="71" ht="18.95" customHeight="1" spans="1:5">
      <c r="A71" s="100" t="s">
        <v>1520</v>
      </c>
      <c r="B71" s="146"/>
      <c r="C71" s="146"/>
      <c r="D71" s="147"/>
      <c r="E71" s="147"/>
    </row>
    <row r="72" ht="18.95" customHeight="1" spans="1:7">
      <c r="A72" s="100" t="s">
        <v>1521</v>
      </c>
      <c r="B72" s="146"/>
      <c r="C72" s="146">
        <f>SUM(C73,C79,C80)</f>
        <v>121</v>
      </c>
      <c r="D72" s="147"/>
      <c r="E72" s="147">
        <f t="shared" si="0"/>
        <v>0.6</v>
      </c>
      <c r="G72" s="182">
        <v>188</v>
      </c>
    </row>
    <row r="73" ht="18.95" customHeight="1" spans="1:7">
      <c r="A73" s="100" t="s">
        <v>1522</v>
      </c>
      <c r="B73" s="146"/>
      <c r="C73" s="146">
        <f>SUM(C74:C78)</f>
        <v>121</v>
      </c>
      <c r="D73" s="147"/>
      <c r="E73" s="147">
        <f t="shared" si="0"/>
        <v>0.6</v>
      </c>
      <c r="G73" s="182">
        <v>188</v>
      </c>
    </row>
    <row r="74" ht="18.95" customHeight="1" spans="1:7">
      <c r="A74" s="100" t="s">
        <v>1505</v>
      </c>
      <c r="B74" s="146"/>
      <c r="C74" s="146"/>
      <c r="D74" s="147"/>
      <c r="E74" s="147">
        <f t="shared" si="0"/>
        <v>0</v>
      </c>
      <c r="G74" s="182">
        <v>188</v>
      </c>
    </row>
    <row r="75" ht="18.95" customHeight="1" spans="1:5">
      <c r="A75" s="100" t="s">
        <v>1506</v>
      </c>
      <c r="B75" s="146"/>
      <c r="C75" s="146"/>
      <c r="D75" s="147"/>
      <c r="E75" s="147"/>
    </row>
    <row r="76" ht="18.95" customHeight="1" spans="1:5">
      <c r="A76" s="100" t="s">
        <v>1507</v>
      </c>
      <c r="B76" s="146"/>
      <c r="C76" s="146"/>
      <c r="D76" s="147"/>
      <c r="E76" s="147"/>
    </row>
    <row r="77" ht="18.95" customHeight="1" spans="1:5">
      <c r="A77" s="100" t="s">
        <v>1508</v>
      </c>
      <c r="B77" s="146"/>
      <c r="C77" s="146"/>
      <c r="D77" s="147"/>
      <c r="E77" s="147"/>
    </row>
    <row r="78" ht="18.95" customHeight="1" spans="1:5">
      <c r="A78" s="100" t="s">
        <v>1523</v>
      </c>
      <c r="B78" s="146"/>
      <c r="C78" s="146">
        <v>121</v>
      </c>
      <c r="D78" s="147"/>
      <c r="E78" s="147"/>
    </row>
    <row r="79" ht="18.95" customHeight="1" spans="1:5">
      <c r="A79" s="100" t="s">
        <v>1524</v>
      </c>
      <c r="B79" s="146"/>
      <c r="C79" s="146"/>
      <c r="D79" s="147"/>
      <c r="E79" s="147"/>
    </row>
    <row r="80" ht="18.95" customHeight="1" spans="1:5">
      <c r="A80" s="100" t="s">
        <v>1525</v>
      </c>
      <c r="B80" s="146"/>
      <c r="C80" s="146"/>
      <c r="D80" s="147"/>
      <c r="E80" s="147"/>
    </row>
    <row r="81" ht="18.95" customHeight="1" spans="1:5">
      <c r="A81" s="100" t="s">
        <v>1526</v>
      </c>
      <c r="B81" s="146"/>
      <c r="C81" s="146"/>
      <c r="D81" s="147"/>
      <c r="E81" s="147"/>
    </row>
    <row r="82" ht="18.95" customHeight="1" spans="1:5">
      <c r="A82" s="100" t="s">
        <v>1527</v>
      </c>
      <c r="B82" s="146"/>
      <c r="C82" s="146"/>
      <c r="D82" s="147"/>
      <c r="E82" s="147"/>
    </row>
    <row r="83" ht="18.95" customHeight="1" spans="1:5">
      <c r="A83" s="100" t="s">
        <v>1528</v>
      </c>
      <c r="B83" s="146"/>
      <c r="C83" s="146"/>
      <c r="D83" s="147"/>
      <c r="E83" s="147"/>
    </row>
    <row r="84" ht="18.95" customHeight="1" spans="1:5">
      <c r="A84" s="100" t="s">
        <v>1529</v>
      </c>
      <c r="B84" s="146"/>
      <c r="C84" s="146"/>
      <c r="D84" s="147"/>
      <c r="E84" s="147"/>
    </row>
    <row r="85" ht="18.95" customHeight="1" spans="1:5">
      <c r="A85" s="100" t="s">
        <v>1530</v>
      </c>
      <c r="B85" s="146"/>
      <c r="C85" s="146"/>
      <c r="D85" s="147"/>
      <c r="E85" s="147"/>
    </row>
    <row r="86" ht="18.95" customHeight="1" spans="1:5">
      <c r="A86" s="100" t="s">
        <v>1531</v>
      </c>
      <c r="B86" s="146"/>
      <c r="C86" s="146"/>
      <c r="D86" s="147"/>
      <c r="E86" s="147"/>
    </row>
    <row r="87" ht="18.95" customHeight="1" spans="1:5">
      <c r="A87" s="100" t="s">
        <v>1532</v>
      </c>
      <c r="B87" s="146"/>
      <c r="C87" s="146"/>
      <c r="D87" s="147"/>
      <c r="E87" s="147"/>
    </row>
    <row r="88" ht="18.95" customHeight="1" spans="1:7">
      <c r="A88" s="100" t="s">
        <v>1444</v>
      </c>
      <c r="B88" s="146"/>
      <c r="C88" s="146">
        <f>SUM(C89,C97,C102)</f>
        <v>1263</v>
      </c>
      <c r="D88" s="147"/>
      <c r="E88" s="147">
        <f t="shared" ref="E88:E107" si="2">C88/G88</f>
        <v>0.9</v>
      </c>
      <c r="G88" s="182">
        <v>1449</v>
      </c>
    </row>
    <row r="89" ht="18.95" customHeight="1" spans="1:7">
      <c r="A89" s="100" t="s">
        <v>1533</v>
      </c>
      <c r="B89" s="146"/>
      <c r="C89" s="146">
        <f>SUM(C90,C95,C96)</f>
        <v>633</v>
      </c>
      <c r="D89" s="147"/>
      <c r="E89" s="147">
        <f t="shared" si="2"/>
        <v>0.7</v>
      </c>
      <c r="G89" s="182">
        <v>879</v>
      </c>
    </row>
    <row r="90" ht="18.95" customHeight="1" spans="1:7">
      <c r="A90" s="100" t="s">
        <v>1534</v>
      </c>
      <c r="B90" s="146"/>
      <c r="C90" s="146">
        <f>SUM(C91:C94)</f>
        <v>633</v>
      </c>
      <c r="D90" s="147"/>
      <c r="E90" s="147">
        <f t="shared" si="2"/>
        <v>0.7</v>
      </c>
      <c r="G90" s="182">
        <v>879</v>
      </c>
    </row>
    <row r="91" ht="18.95" customHeight="1" spans="1:7">
      <c r="A91" s="100" t="s">
        <v>1475</v>
      </c>
      <c r="B91" s="146"/>
      <c r="C91" s="146">
        <v>413</v>
      </c>
      <c r="D91" s="147"/>
      <c r="E91" s="147">
        <f t="shared" si="2"/>
        <v>0.5</v>
      </c>
      <c r="G91" s="182">
        <v>879</v>
      </c>
    </row>
    <row r="92" ht="18.95" customHeight="1" spans="1:5">
      <c r="A92" s="100" t="s">
        <v>1535</v>
      </c>
      <c r="B92" s="146"/>
      <c r="C92" s="146"/>
      <c r="D92" s="147"/>
      <c r="E92" s="147"/>
    </row>
    <row r="93" ht="18.95" customHeight="1" spans="1:5">
      <c r="A93" s="100" t="s">
        <v>1536</v>
      </c>
      <c r="B93" s="146"/>
      <c r="C93" s="146"/>
      <c r="D93" s="147"/>
      <c r="E93" s="147"/>
    </row>
    <row r="94" ht="18.95" customHeight="1" spans="1:5">
      <c r="A94" s="100" t="s">
        <v>1537</v>
      </c>
      <c r="B94" s="146"/>
      <c r="C94" s="146">
        <v>220</v>
      </c>
      <c r="D94" s="147"/>
      <c r="E94" s="147"/>
    </row>
    <row r="95" ht="18.95" customHeight="1" spans="1:5">
      <c r="A95" s="100" t="s">
        <v>1538</v>
      </c>
      <c r="B95" s="146"/>
      <c r="C95" s="146"/>
      <c r="D95" s="147"/>
      <c r="E95" s="147"/>
    </row>
    <row r="96" ht="18.95" customHeight="1" spans="1:5">
      <c r="A96" s="100" t="s">
        <v>1539</v>
      </c>
      <c r="B96" s="146"/>
      <c r="C96" s="146"/>
      <c r="D96" s="147"/>
      <c r="E96" s="147"/>
    </row>
    <row r="97" ht="18.95" customHeight="1" spans="1:5">
      <c r="A97" s="100" t="s">
        <v>1540</v>
      </c>
      <c r="B97" s="146"/>
      <c r="C97" s="146"/>
      <c r="D97" s="147"/>
      <c r="E97" s="147"/>
    </row>
    <row r="98" ht="18.95" customHeight="1" spans="1:5">
      <c r="A98" s="100" t="s">
        <v>1470</v>
      </c>
      <c r="B98" s="146"/>
      <c r="C98" s="146"/>
      <c r="D98" s="147"/>
      <c r="E98" s="147"/>
    </row>
    <row r="99" ht="18.95" customHeight="1" spans="1:5">
      <c r="A99" s="100" t="s">
        <v>1541</v>
      </c>
      <c r="B99" s="146"/>
      <c r="C99" s="146"/>
      <c r="D99" s="147"/>
      <c r="E99" s="147"/>
    </row>
    <row r="100" ht="18.95" customHeight="1" spans="1:5">
      <c r="A100" s="100" t="s">
        <v>1542</v>
      </c>
      <c r="B100" s="146"/>
      <c r="C100" s="146"/>
      <c r="D100" s="147"/>
      <c r="E100" s="147"/>
    </row>
    <row r="101" ht="18.95" customHeight="1" spans="1:5">
      <c r="A101" s="100" t="s">
        <v>1543</v>
      </c>
      <c r="B101" s="146"/>
      <c r="C101" s="146"/>
      <c r="D101" s="147"/>
      <c r="E101" s="147"/>
    </row>
    <row r="102" ht="18.95" customHeight="1" spans="1:7">
      <c r="A102" s="100" t="s">
        <v>1544</v>
      </c>
      <c r="B102" s="146"/>
      <c r="C102" s="146">
        <f>SUM(C103,C108:C109)</f>
        <v>630</v>
      </c>
      <c r="D102" s="147"/>
      <c r="E102" s="147">
        <f t="shared" si="2"/>
        <v>1.1</v>
      </c>
      <c r="G102" s="182">
        <v>570</v>
      </c>
    </row>
    <row r="103" ht="18.95" customHeight="1" spans="1:7">
      <c r="A103" s="100" t="s">
        <v>1545</v>
      </c>
      <c r="B103" s="146"/>
      <c r="C103" s="146">
        <f>SUM(C104:C107)</f>
        <v>630</v>
      </c>
      <c r="D103" s="147"/>
      <c r="E103" s="147">
        <f t="shared" si="2"/>
        <v>1.1</v>
      </c>
      <c r="G103" s="182">
        <v>570</v>
      </c>
    </row>
    <row r="104" ht="18.95" customHeight="1" spans="1:5">
      <c r="A104" s="100" t="s">
        <v>935</v>
      </c>
      <c r="B104" s="146"/>
      <c r="C104" s="146"/>
      <c r="D104" s="147"/>
      <c r="E104" s="147"/>
    </row>
    <row r="105" ht="18.95" customHeight="1" spans="1:5">
      <c r="A105" s="100" t="s">
        <v>1546</v>
      </c>
      <c r="B105" s="146"/>
      <c r="C105" s="146"/>
      <c r="D105" s="147"/>
      <c r="E105" s="147"/>
    </row>
    <row r="106" ht="18.95" customHeight="1" spans="1:5">
      <c r="A106" s="100" t="s">
        <v>1547</v>
      </c>
      <c r="B106" s="146"/>
      <c r="C106" s="146"/>
      <c r="D106" s="147"/>
      <c r="E106" s="147"/>
    </row>
    <row r="107" ht="18.95" customHeight="1" spans="1:7">
      <c r="A107" s="100" t="s">
        <v>1548</v>
      </c>
      <c r="B107" s="146"/>
      <c r="C107" s="146">
        <v>630</v>
      </c>
      <c r="D107" s="147"/>
      <c r="E107" s="147">
        <f t="shared" si="2"/>
        <v>1.1</v>
      </c>
      <c r="G107" s="182">
        <v>570</v>
      </c>
    </row>
    <row r="108" ht="18.95" customHeight="1" spans="1:5">
      <c r="A108" s="100" t="s">
        <v>1549</v>
      </c>
      <c r="B108" s="146"/>
      <c r="C108" s="146"/>
      <c r="D108" s="147"/>
      <c r="E108" s="147"/>
    </row>
    <row r="109" ht="18.95" customHeight="1" spans="1:5">
      <c r="A109" s="100" t="s">
        <v>1550</v>
      </c>
      <c r="B109" s="146"/>
      <c r="C109" s="146"/>
      <c r="D109" s="147"/>
      <c r="E109" s="147"/>
    </row>
    <row r="110" ht="18.95" customHeight="1" spans="1:5">
      <c r="A110" s="100" t="s">
        <v>1445</v>
      </c>
      <c r="B110" s="146"/>
      <c r="C110" s="146"/>
      <c r="D110" s="147"/>
      <c r="E110" s="147"/>
    </row>
    <row r="111" ht="18.95" customHeight="1" spans="1:5">
      <c r="A111" s="100" t="s">
        <v>1551</v>
      </c>
      <c r="B111" s="146"/>
      <c r="C111" s="146"/>
      <c r="D111" s="147"/>
      <c r="E111" s="147"/>
    </row>
    <row r="112" ht="18.95" customHeight="1" spans="1:5">
      <c r="A112" s="100" t="s">
        <v>1552</v>
      </c>
      <c r="B112" s="146"/>
      <c r="C112" s="146"/>
      <c r="D112" s="147"/>
      <c r="E112" s="147"/>
    </row>
    <row r="113" ht="18.95" customHeight="1" spans="1:5">
      <c r="A113" s="100" t="s">
        <v>977</v>
      </c>
      <c r="B113" s="146"/>
      <c r="C113" s="146"/>
      <c r="D113" s="147"/>
      <c r="E113" s="147"/>
    </row>
    <row r="114" ht="18.95" customHeight="1" spans="1:5">
      <c r="A114" s="100" t="s">
        <v>978</v>
      </c>
      <c r="B114" s="146"/>
      <c r="C114" s="146"/>
      <c r="D114" s="147"/>
      <c r="E114" s="147"/>
    </row>
    <row r="115" ht="18.95" customHeight="1" spans="1:5">
      <c r="A115" s="100" t="s">
        <v>1553</v>
      </c>
      <c r="B115" s="146"/>
      <c r="C115" s="146"/>
      <c r="D115" s="147"/>
      <c r="E115" s="147"/>
    </row>
    <row r="116" ht="18.95" customHeight="1" spans="1:5">
      <c r="A116" s="100" t="s">
        <v>1554</v>
      </c>
      <c r="B116" s="146"/>
      <c r="C116" s="146"/>
      <c r="D116" s="147"/>
      <c r="E116" s="147"/>
    </row>
    <row r="117" ht="18.95" customHeight="1" spans="1:5">
      <c r="A117" s="100" t="s">
        <v>1555</v>
      </c>
      <c r="B117" s="146"/>
      <c r="C117" s="146"/>
      <c r="D117" s="147"/>
      <c r="E117" s="147"/>
    </row>
    <row r="118" ht="18.95" customHeight="1" spans="1:5">
      <c r="A118" s="100" t="s">
        <v>1556</v>
      </c>
      <c r="B118" s="146"/>
      <c r="C118" s="146"/>
      <c r="D118" s="147"/>
      <c r="E118" s="147"/>
    </row>
    <row r="119" ht="18.95" customHeight="1" spans="1:5">
      <c r="A119" s="100" t="s">
        <v>1557</v>
      </c>
      <c r="B119" s="146"/>
      <c r="C119" s="146"/>
      <c r="D119" s="147"/>
      <c r="E119" s="147"/>
    </row>
    <row r="120" ht="18.95" customHeight="1" spans="1:5">
      <c r="A120" s="100" t="s">
        <v>1558</v>
      </c>
      <c r="B120" s="146"/>
      <c r="C120" s="146"/>
      <c r="D120" s="147"/>
      <c r="E120" s="147"/>
    </row>
    <row r="121" ht="18.95" customHeight="1" spans="1:5">
      <c r="A121" s="100" t="s">
        <v>1553</v>
      </c>
      <c r="B121" s="146"/>
      <c r="C121" s="146"/>
      <c r="D121" s="147"/>
      <c r="E121" s="147"/>
    </row>
    <row r="122" ht="18.95" customHeight="1" spans="1:5">
      <c r="A122" s="100" t="s">
        <v>1559</v>
      </c>
      <c r="B122" s="146"/>
      <c r="C122" s="146"/>
      <c r="D122" s="147"/>
      <c r="E122" s="147"/>
    </row>
    <row r="123" ht="18.95" customHeight="1" spans="1:5">
      <c r="A123" s="100" t="s">
        <v>1560</v>
      </c>
      <c r="B123" s="146"/>
      <c r="C123" s="146"/>
      <c r="D123" s="147"/>
      <c r="E123" s="147"/>
    </row>
    <row r="124" ht="18.95" customHeight="1" spans="1:5">
      <c r="A124" s="100" t="s">
        <v>1561</v>
      </c>
      <c r="B124" s="146"/>
      <c r="C124" s="146"/>
      <c r="D124" s="147"/>
      <c r="E124" s="147"/>
    </row>
    <row r="125" ht="18.95" customHeight="1" spans="1:5">
      <c r="A125" s="100" t="s">
        <v>1562</v>
      </c>
      <c r="B125" s="146"/>
      <c r="C125" s="146"/>
      <c r="D125" s="147"/>
      <c r="E125" s="147"/>
    </row>
    <row r="126" ht="18.95" customHeight="1" spans="1:5">
      <c r="A126" s="100" t="s">
        <v>1563</v>
      </c>
      <c r="B126" s="146"/>
      <c r="C126" s="146"/>
      <c r="D126" s="147"/>
      <c r="E126" s="147"/>
    </row>
    <row r="127" ht="18.95" customHeight="1" spans="1:5">
      <c r="A127" s="100" t="s">
        <v>1564</v>
      </c>
      <c r="B127" s="146"/>
      <c r="C127" s="146"/>
      <c r="D127" s="147"/>
      <c r="E127" s="147"/>
    </row>
    <row r="128" ht="18.95" customHeight="1" spans="1:5">
      <c r="A128" s="100" t="s">
        <v>1565</v>
      </c>
      <c r="B128" s="146"/>
      <c r="C128" s="146"/>
      <c r="D128" s="147"/>
      <c r="E128" s="147"/>
    </row>
    <row r="129" ht="18.95" customHeight="1" spans="1:5">
      <c r="A129" s="100" t="s">
        <v>984</v>
      </c>
      <c r="B129" s="146"/>
      <c r="C129" s="146"/>
      <c r="D129" s="147"/>
      <c r="E129" s="147"/>
    </row>
    <row r="130" ht="18.95" customHeight="1" spans="1:5">
      <c r="A130" s="100" t="s">
        <v>1566</v>
      </c>
      <c r="B130" s="146"/>
      <c r="C130" s="146"/>
      <c r="D130" s="147"/>
      <c r="E130" s="147"/>
    </row>
    <row r="131" ht="18.95" customHeight="1" spans="1:5">
      <c r="A131" s="100" t="s">
        <v>1567</v>
      </c>
      <c r="B131" s="146"/>
      <c r="C131" s="146"/>
      <c r="D131" s="147"/>
      <c r="E131" s="147"/>
    </row>
    <row r="132" ht="18.95" customHeight="1" spans="1:5">
      <c r="A132" s="100" t="s">
        <v>1568</v>
      </c>
      <c r="B132" s="146"/>
      <c r="C132" s="146"/>
      <c r="D132" s="147"/>
      <c r="E132" s="147"/>
    </row>
    <row r="133" ht="18.95" customHeight="1" spans="1:5">
      <c r="A133" s="100" t="s">
        <v>1569</v>
      </c>
      <c r="B133" s="146"/>
      <c r="C133" s="146"/>
      <c r="D133" s="147"/>
      <c r="E133" s="147"/>
    </row>
    <row r="134" ht="18.95" customHeight="1" spans="1:5">
      <c r="A134" s="100" t="s">
        <v>1570</v>
      </c>
      <c r="B134" s="146"/>
      <c r="C134" s="146"/>
      <c r="D134" s="147"/>
      <c r="E134" s="147"/>
    </row>
    <row r="135" ht="18.95" customHeight="1" spans="1:5">
      <c r="A135" s="100" t="s">
        <v>1571</v>
      </c>
      <c r="B135" s="146"/>
      <c r="C135" s="146"/>
      <c r="D135" s="147"/>
      <c r="E135" s="147"/>
    </row>
    <row r="136" ht="18.95" customHeight="1" spans="1:5">
      <c r="A136" s="100" t="s">
        <v>1572</v>
      </c>
      <c r="B136" s="146"/>
      <c r="C136" s="146"/>
      <c r="D136" s="147"/>
      <c r="E136" s="147"/>
    </row>
    <row r="137" ht="18.95" customHeight="1" spans="1:5">
      <c r="A137" s="100" t="s">
        <v>1573</v>
      </c>
      <c r="B137" s="146"/>
      <c r="C137" s="146"/>
      <c r="D137" s="147"/>
      <c r="E137" s="147"/>
    </row>
    <row r="138" ht="18.95" customHeight="1" spans="1:5">
      <c r="A138" s="100" t="s">
        <v>1574</v>
      </c>
      <c r="B138" s="146"/>
      <c r="C138" s="146"/>
      <c r="D138" s="147"/>
      <c r="E138" s="147"/>
    </row>
    <row r="139" ht="18.95" customHeight="1" spans="1:5">
      <c r="A139" s="100" t="s">
        <v>1575</v>
      </c>
      <c r="B139" s="146"/>
      <c r="C139" s="146"/>
      <c r="D139" s="147"/>
      <c r="E139" s="147"/>
    </row>
    <row r="140" ht="18.95" customHeight="1" spans="1:5">
      <c r="A140" s="100" t="s">
        <v>1576</v>
      </c>
      <c r="B140" s="146"/>
      <c r="C140" s="146"/>
      <c r="D140" s="147"/>
      <c r="E140" s="147"/>
    </row>
    <row r="141" ht="18.95" customHeight="1" spans="1:5">
      <c r="A141" s="100" t="s">
        <v>1577</v>
      </c>
      <c r="B141" s="146"/>
      <c r="C141" s="146"/>
      <c r="D141" s="147"/>
      <c r="E141" s="147"/>
    </row>
    <row r="142" ht="18.95" customHeight="1" spans="1:5">
      <c r="A142" s="100" t="s">
        <v>1578</v>
      </c>
      <c r="B142" s="146"/>
      <c r="C142" s="146"/>
      <c r="D142" s="147"/>
      <c r="E142" s="147"/>
    </row>
    <row r="143" ht="18.95" customHeight="1" spans="1:5">
      <c r="A143" s="100" t="s">
        <v>1579</v>
      </c>
      <c r="B143" s="146"/>
      <c r="C143" s="146"/>
      <c r="D143" s="147"/>
      <c r="E143" s="147"/>
    </row>
    <row r="144" ht="18.95" customHeight="1" spans="1:5">
      <c r="A144" s="100" t="s">
        <v>1580</v>
      </c>
      <c r="B144" s="146"/>
      <c r="C144" s="146"/>
      <c r="D144" s="147"/>
      <c r="E144" s="147"/>
    </row>
    <row r="145" ht="18.95" customHeight="1" spans="1:5">
      <c r="A145" s="100" t="s">
        <v>1581</v>
      </c>
      <c r="B145" s="146"/>
      <c r="C145" s="146"/>
      <c r="D145" s="147"/>
      <c r="E145" s="147"/>
    </row>
    <row r="146" ht="18.95" customHeight="1" spans="1:5">
      <c r="A146" s="100" t="s">
        <v>1582</v>
      </c>
      <c r="B146" s="146"/>
      <c r="C146" s="146"/>
      <c r="D146" s="147"/>
      <c r="E146" s="147"/>
    </row>
    <row r="147" ht="18.95" customHeight="1" spans="1:5">
      <c r="A147" s="100" t="s">
        <v>1583</v>
      </c>
      <c r="B147" s="146"/>
      <c r="C147" s="146"/>
      <c r="D147" s="147"/>
      <c r="E147" s="147"/>
    </row>
    <row r="148" ht="18.95" customHeight="1" spans="1:5">
      <c r="A148" s="100" t="s">
        <v>1584</v>
      </c>
      <c r="B148" s="146"/>
      <c r="C148" s="146"/>
      <c r="D148" s="147"/>
      <c r="E148" s="147"/>
    </row>
    <row r="149" ht="18.95" customHeight="1" spans="1:5">
      <c r="A149" s="100" t="s">
        <v>1585</v>
      </c>
      <c r="B149" s="146"/>
      <c r="C149" s="146"/>
      <c r="D149" s="147"/>
      <c r="E149" s="147"/>
    </row>
    <row r="150" ht="18.95" customHeight="1" spans="1:5">
      <c r="A150" s="100" t="s">
        <v>1586</v>
      </c>
      <c r="B150" s="146"/>
      <c r="C150" s="146"/>
      <c r="D150" s="147"/>
      <c r="E150" s="147"/>
    </row>
    <row r="151" ht="18.95" customHeight="1" spans="1:5">
      <c r="A151" s="100" t="s">
        <v>1587</v>
      </c>
      <c r="B151" s="146"/>
      <c r="C151" s="146"/>
      <c r="D151" s="147"/>
      <c r="E151" s="147"/>
    </row>
    <row r="152" ht="18.95" customHeight="1" spans="1:5">
      <c r="A152" s="100" t="s">
        <v>1588</v>
      </c>
      <c r="B152" s="146"/>
      <c r="C152" s="146"/>
      <c r="D152" s="147"/>
      <c r="E152" s="147"/>
    </row>
    <row r="153" ht="18.95" customHeight="1" spans="1:5">
      <c r="A153" s="100" t="s">
        <v>1589</v>
      </c>
      <c r="B153" s="146"/>
      <c r="C153" s="146"/>
      <c r="D153" s="147"/>
      <c r="E153" s="147"/>
    </row>
    <row r="154" ht="18.95" customHeight="1" spans="1:5">
      <c r="A154" s="100" t="s">
        <v>1590</v>
      </c>
      <c r="B154" s="146"/>
      <c r="C154" s="146"/>
      <c r="D154" s="147"/>
      <c r="E154" s="147"/>
    </row>
    <row r="155" ht="18.95" customHeight="1" spans="1:5">
      <c r="A155" s="100" t="s">
        <v>1591</v>
      </c>
      <c r="B155" s="146"/>
      <c r="C155" s="146"/>
      <c r="D155" s="147"/>
      <c r="E155" s="147"/>
    </row>
    <row r="156" ht="18.95" customHeight="1" spans="1:5">
      <c r="A156" s="100" t="s">
        <v>1592</v>
      </c>
      <c r="B156" s="146"/>
      <c r="C156" s="146"/>
      <c r="D156" s="147"/>
      <c r="E156" s="147"/>
    </row>
    <row r="157" ht="18.95" customHeight="1" spans="1:5">
      <c r="A157" s="100" t="s">
        <v>1593</v>
      </c>
      <c r="B157" s="146"/>
      <c r="C157" s="146"/>
      <c r="D157" s="147"/>
      <c r="E157" s="147"/>
    </row>
    <row r="158" ht="18.95" customHeight="1" spans="1:5">
      <c r="A158" s="100" t="s">
        <v>1594</v>
      </c>
      <c r="B158" s="146"/>
      <c r="C158" s="146"/>
      <c r="D158" s="147"/>
      <c r="E158" s="147"/>
    </row>
    <row r="159" ht="18.95" customHeight="1" spans="1:5">
      <c r="A159" s="100" t="s">
        <v>1595</v>
      </c>
      <c r="B159" s="146"/>
      <c r="C159" s="146"/>
      <c r="D159" s="147"/>
      <c r="E159" s="147"/>
    </row>
    <row r="160" ht="18.95" customHeight="1" spans="1:5">
      <c r="A160" s="100" t="s">
        <v>1446</v>
      </c>
      <c r="B160" s="146"/>
      <c r="C160" s="146">
        <f>SUM(C161)</f>
        <v>27</v>
      </c>
      <c r="D160" s="147"/>
      <c r="E160" s="147"/>
    </row>
    <row r="161" ht="18.95" customHeight="1" spans="1:5">
      <c r="A161" s="100" t="s">
        <v>1596</v>
      </c>
      <c r="B161" s="146"/>
      <c r="C161" s="146">
        <f>SUM(C162,C168,C169)</f>
        <v>27</v>
      </c>
      <c r="D161" s="147"/>
      <c r="E161" s="147"/>
    </row>
    <row r="162" ht="18.95" customHeight="1" spans="1:5">
      <c r="A162" s="100" t="s">
        <v>1597</v>
      </c>
      <c r="B162" s="146"/>
      <c r="C162" s="146">
        <f>SUM(C163:C167)</f>
        <v>27</v>
      </c>
      <c r="D162" s="147"/>
      <c r="E162" s="147"/>
    </row>
    <row r="163" ht="18.95" customHeight="1" spans="1:5">
      <c r="A163" s="100" t="s">
        <v>1598</v>
      </c>
      <c r="B163" s="146"/>
      <c r="C163" s="146">
        <v>27</v>
      </c>
      <c r="D163" s="147"/>
      <c r="E163" s="147"/>
    </row>
    <row r="164" ht="18.95" customHeight="1" spans="1:5">
      <c r="A164" s="100" t="s">
        <v>1599</v>
      </c>
      <c r="B164" s="146"/>
      <c r="C164" s="146"/>
      <c r="D164" s="147"/>
      <c r="E164" s="147"/>
    </row>
    <row r="165" ht="18.95" customHeight="1" spans="1:5">
      <c r="A165" s="100" t="s">
        <v>1600</v>
      </c>
      <c r="B165" s="146"/>
      <c r="C165" s="146"/>
      <c r="D165" s="147"/>
      <c r="E165" s="147"/>
    </row>
    <row r="166" ht="18.95" customHeight="1" spans="1:5">
      <c r="A166" s="100" t="s">
        <v>1601</v>
      </c>
      <c r="B166" s="146"/>
      <c r="C166" s="146"/>
      <c r="D166" s="147"/>
      <c r="E166" s="147"/>
    </row>
    <row r="167" ht="18.95" customHeight="1" spans="1:5">
      <c r="A167" s="100" t="s">
        <v>1602</v>
      </c>
      <c r="B167" s="146"/>
      <c r="C167" s="146"/>
      <c r="D167" s="147"/>
      <c r="E167" s="147"/>
    </row>
    <row r="168" ht="18.95" customHeight="1" spans="1:5">
      <c r="A168" s="100" t="s">
        <v>1603</v>
      </c>
      <c r="B168" s="146"/>
      <c r="C168" s="146"/>
      <c r="D168" s="147"/>
      <c r="E168" s="147"/>
    </row>
    <row r="169" ht="18.95" customHeight="1" spans="1:5">
      <c r="A169" s="100" t="s">
        <v>1604</v>
      </c>
      <c r="B169" s="146"/>
      <c r="C169" s="146"/>
      <c r="D169" s="147"/>
      <c r="E169" s="147"/>
    </row>
    <row r="170" ht="18.95" customHeight="1" spans="1:5">
      <c r="A170" s="100" t="s">
        <v>1605</v>
      </c>
      <c r="B170" s="146"/>
      <c r="C170" s="146"/>
      <c r="D170" s="147"/>
      <c r="E170" s="147"/>
    </row>
    <row r="171" ht="18.95" customHeight="1" spans="1:5">
      <c r="A171" s="100" t="s">
        <v>1606</v>
      </c>
      <c r="B171" s="146"/>
      <c r="C171" s="146"/>
      <c r="D171" s="147"/>
      <c r="E171" s="147"/>
    </row>
    <row r="172" ht="18.95" customHeight="1" spans="1:5">
      <c r="A172" s="100" t="s">
        <v>1607</v>
      </c>
      <c r="B172" s="146"/>
      <c r="C172" s="146"/>
      <c r="D172" s="147"/>
      <c r="E172" s="147"/>
    </row>
    <row r="173" ht="18.95" customHeight="1" spans="1:5">
      <c r="A173" s="100" t="s">
        <v>1608</v>
      </c>
      <c r="B173" s="146"/>
      <c r="C173" s="146"/>
      <c r="D173" s="147"/>
      <c r="E173" s="147"/>
    </row>
    <row r="174" ht="18.95" customHeight="1" spans="1:7">
      <c r="A174" s="100" t="s">
        <v>1447</v>
      </c>
      <c r="B174" s="146"/>
      <c r="C174" s="146">
        <f>C175</f>
        <v>0</v>
      </c>
      <c r="D174" s="147"/>
      <c r="E174" s="147">
        <f t="shared" ref="E174:E199" si="3">C174/G174</f>
        <v>0</v>
      </c>
      <c r="G174" s="182">
        <v>30</v>
      </c>
    </row>
    <row r="175" ht="18.95" customHeight="1" spans="1:7">
      <c r="A175" s="100" t="s">
        <v>1609</v>
      </c>
      <c r="B175" s="146"/>
      <c r="C175" s="146">
        <f>SUM(C176:C180)</f>
        <v>0</v>
      </c>
      <c r="D175" s="147"/>
      <c r="E175" s="147">
        <f t="shared" si="3"/>
        <v>0</v>
      </c>
      <c r="G175" s="182">
        <v>30</v>
      </c>
    </row>
    <row r="176" ht="18.95" customHeight="1" spans="1:5">
      <c r="A176" s="100" t="s">
        <v>1610</v>
      </c>
      <c r="B176" s="146"/>
      <c r="C176" s="146"/>
      <c r="D176" s="147"/>
      <c r="E176" s="147"/>
    </row>
    <row r="177" ht="18.95" customHeight="1" spans="1:5">
      <c r="A177" s="100" t="s">
        <v>1611</v>
      </c>
      <c r="B177" s="146"/>
      <c r="C177" s="146"/>
      <c r="D177" s="147"/>
      <c r="E177" s="147"/>
    </row>
    <row r="178" ht="18.95" customHeight="1" spans="1:5">
      <c r="A178" s="100" t="s">
        <v>1612</v>
      </c>
      <c r="B178" s="146"/>
      <c r="C178" s="146"/>
      <c r="D178" s="147"/>
      <c r="E178" s="147"/>
    </row>
    <row r="179" ht="18.95" customHeight="1" spans="1:5">
      <c r="A179" s="100" t="s">
        <v>1613</v>
      </c>
      <c r="B179" s="146"/>
      <c r="C179" s="146"/>
      <c r="D179" s="147"/>
      <c r="E179" s="147"/>
    </row>
    <row r="180" ht="18.95" customHeight="1" spans="1:7">
      <c r="A180" s="100" t="s">
        <v>1614</v>
      </c>
      <c r="B180" s="146"/>
      <c r="C180" s="146"/>
      <c r="D180" s="147"/>
      <c r="E180" s="147">
        <f t="shared" si="3"/>
        <v>0</v>
      </c>
      <c r="G180" s="182">
        <v>30</v>
      </c>
    </row>
    <row r="181" ht="18.95" customHeight="1" spans="1:7">
      <c r="A181" s="100" t="s">
        <v>1448</v>
      </c>
      <c r="B181" s="146">
        <f>B182+B191+B206</f>
        <v>330</v>
      </c>
      <c r="C181" s="146">
        <f>C182+C191+C206</f>
        <v>1044</v>
      </c>
      <c r="D181" s="147">
        <f t="shared" ref="D181:D219" si="4">C181/B181</f>
        <v>3.2</v>
      </c>
      <c r="E181" s="147">
        <f t="shared" si="3"/>
        <v>2</v>
      </c>
      <c r="G181" s="182">
        <v>525</v>
      </c>
    </row>
    <row r="182" ht="18.95" customHeight="1" spans="1:5">
      <c r="A182" s="100" t="s">
        <v>1615</v>
      </c>
      <c r="B182" s="146"/>
      <c r="C182" s="146"/>
      <c r="D182" s="147"/>
      <c r="E182" s="147"/>
    </row>
    <row r="183" ht="18.95" customHeight="1" spans="1:5">
      <c r="A183" s="100" t="s">
        <v>1616</v>
      </c>
      <c r="B183" s="146"/>
      <c r="C183" s="146"/>
      <c r="D183" s="147"/>
      <c r="E183" s="147"/>
    </row>
    <row r="184" ht="18.95" customHeight="1" spans="1:5">
      <c r="A184" s="100" t="s">
        <v>1617</v>
      </c>
      <c r="B184" s="146"/>
      <c r="C184" s="146"/>
      <c r="D184" s="147"/>
      <c r="E184" s="147"/>
    </row>
    <row r="185" ht="18.95" customHeight="1" spans="1:5">
      <c r="A185" s="100" t="s">
        <v>1618</v>
      </c>
      <c r="B185" s="146"/>
      <c r="C185" s="146"/>
      <c r="D185" s="147"/>
      <c r="E185" s="147"/>
    </row>
    <row r="186" ht="18.95" customHeight="1" spans="1:5">
      <c r="A186" s="100" t="s">
        <v>1619</v>
      </c>
      <c r="B186" s="146"/>
      <c r="C186" s="146"/>
      <c r="D186" s="147"/>
      <c r="E186" s="147"/>
    </row>
    <row r="187" ht="18.95" customHeight="1" spans="1:5">
      <c r="A187" s="100" t="s">
        <v>1620</v>
      </c>
      <c r="B187" s="146"/>
      <c r="C187" s="146"/>
      <c r="D187" s="147"/>
      <c r="E187" s="147"/>
    </row>
    <row r="188" ht="18.95" customHeight="1" spans="1:5">
      <c r="A188" s="100" t="s">
        <v>1621</v>
      </c>
      <c r="B188" s="146"/>
      <c r="C188" s="146"/>
      <c r="D188" s="147"/>
      <c r="E188" s="147"/>
    </row>
    <row r="189" ht="18.95" customHeight="1" spans="1:5">
      <c r="A189" s="100" t="s">
        <v>1622</v>
      </c>
      <c r="B189" s="146"/>
      <c r="C189" s="146"/>
      <c r="D189" s="147"/>
      <c r="E189" s="147"/>
    </row>
    <row r="190" ht="18.95" customHeight="1" spans="1:5">
      <c r="A190" s="100" t="s">
        <v>1623</v>
      </c>
      <c r="B190" s="146"/>
      <c r="C190" s="146"/>
      <c r="D190" s="147"/>
      <c r="E190" s="147"/>
    </row>
    <row r="191" ht="18.95" customHeight="1" spans="1:7">
      <c r="A191" s="100" t="s">
        <v>1624</v>
      </c>
      <c r="B191" s="146">
        <v>30</v>
      </c>
      <c r="C191" s="146">
        <f>SUM(C192,C204,C205)</f>
        <v>1044</v>
      </c>
      <c r="D191" s="147">
        <f t="shared" si="4"/>
        <v>34.8</v>
      </c>
      <c r="E191" s="147">
        <f t="shared" si="3"/>
        <v>2.4</v>
      </c>
      <c r="G191" s="182">
        <v>432</v>
      </c>
    </row>
    <row r="192" ht="18.95" customHeight="1" spans="1:7">
      <c r="A192" s="100" t="s">
        <v>1625</v>
      </c>
      <c r="B192" s="146">
        <f>SUM(B193:B203)</f>
        <v>30</v>
      </c>
      <c r="C192" s="146">
        <f>SUM(C193:C203)</f>
        <v>1044</v>
      </c>
      <c r="D192" s="147">
        <f t="shared" si="4"/>
        <v>34.8</v>
      </c>
      <c r="E192" s="147">
        <f t="shared" si="3"/>
        <v>2.4</v>
      </c>
      <c r="G192" s="182">
        <v>432</v>
      </c>
    </row>
    <row r="193" ht="18.95" customHeight="1" spans="1:5">
      <c r="A193" s="100" t="s">
        <v>1626</v>
      </c>
      <c r="B193" s="146"/>
      <c r="C193" s="146"/>
      <c r="D193" s="147"/>
      <c r="E193" s="147"/>
    </row>
    <row r="194" ht="18.95" customHeight="1" spans="1:7">
      <c r="A194" s="100" t="s">
        <v>1627</v>
      </c>
      <c r="B194" s="146"/>
      <c r="C194" s="146">
        <v>372</v>
      </c>
      <c r="D194" s="147"/>
      <c r="E194" s="147">
        <f t="shared" si="3"/>
        <v>1.2</v>
      </c>
      <c r="G194" s="182">
        <v>303</v>
      </c>
    </row>
    <row r="195" ht="18.95" customHeight="1" spans="1:7">
      <c r="A195" s="100" t="s">
        <v>1628</v>
      </c>
      <c r="B195" s="146"/>
      <c r="C195" s="146">
        <v>81</v>
      </c>
      <c r="D195" s="147"/>
      <c r="E195" s="147">
        <f t="shared" si="3"/>
        <v>0.8</v>
      </c>
      <c r="G195" s="182">
        <v>103</v>
      </c>
    </row>
    <row r="196" ht="18.95" customHeight="1" spans="1:7">
      <c r="A196" s="100" t="s">
        <v>1629</v>
      </c>
      <c r="B196" s="146"/>
      <c r="C196" s="146">
        <v>27</v>
      </c>
      <c r="D196" s="147"/>
      <c r="E196" s="147">
        <f t="shared" si="3"/>
        <v>1.1</v>
      </c>
      <c r="G196" s="182">
        <v>24</v>
      </c>
    </row>
    <row r="197" ht="18.95" customHeight="1" spans="1:5">
      <c r="A197" s="100" t="s">
        <v>1630</v>
      </c>
      <c r="B197" s="146"/>
      <c r="C197" s="146"/>
      <c r="D197" s="147"/>
      <c r="E197" s="147"/>
    </row>
    <row r="198" ht="18.95" customHeight="1" spans="1:5">
      <c r="A198" s="100" t="s">
        <v>1631</v>
      </c>
      <c r="B198" s="146"/>
      <c r="C198" s="146">
        <v>53</v>
      </c>
      <c r="D198" s="147"/>
      <c r="E198" s="147"/>
    </row>
    <row r="199" ht="18.95" customHeight="1" spans="1:7">
      <c r="A199" s="100" t="s">
        <v>1632</v>
      </c>
      <c r="B199" s="146"/>
      <c r="C199" s="146"/>
      <c r="D199" s="147"/>
      <c r="E199" s="147">
        <f t="shared" si="3"/>
        <v>0</v>
      </c>
      <c r="G199" s="182">
        <v>2</v>
      </c>
    </row>
    <row r="200" ht="18.95" customHeight="1" spans="1:5">
      <c r="A200" s="100" t="s">
        <v>1633</v>
      </c>
      <c r="B200" s="146"/>
      <c r="C200" s="146"/>
      <c r="D200" s="147"/>
      <c r="E200" s="147"/>
    </row>
    <row r="201" ht="18.95" customHeight="1" spans="1:5">
      <c r="A201" s="100" t="s">
        <v>1634</v>
      </c>
      <c r="B201" s="146"/>
      <c r="C201" s="146"/>
      <c r="D201" s="147"/>
      <c r="E201" s="147"/>
    </row>
    <row r="202" ht="18.95" customHeight="1" spans="1:5">
      <c r="A202" s="100" t="s">
        <v>1635</v>
      </c>
      <c r="B202" s="146"/>
      <c r="C202" s="146">
        <v>6</v>
      </c>
      <c r="D202" s="147"/>
      <c r="E202" s="147"/>
    </row>
    <row r="203" ht="18.95" customHeight="1" spans="1:5">
      <c r="A203" s="100" t="s">
        <v>1636</v>
      </c>
      <c r="B203" s="146">
        <v>30</v>
      </c>
      <c r="C203" s="146">
        <v>505</v>
      </c>
      <c r="D203" s="147">
        <f t="shared" si="4"/>
        <v>16.8</v>
      </c>
      <c r="E203" s="147"/>
    </row>
    <row r="204" ht="18.95" customHeight="1" spans="1:5">
      <c r="A204" s="100" t="s">
        <v>1637</v>
      </c>
      <c r="B204" s="146"/>
      <c r="C204" s="146"/>
      <c r="D204" s="147"/>
      <c r="E204" s="147"/>
    </row>
    <row r="205" ht="18.95" customHeight="1" spans="1:5">
      <c r="A205" s="100" t="s">
        <v>1638</v>
      </c>
      <c r="B205" s="146"/>
      <c r="C205" s="146"/>
      <c r="D205" s="147"/>
      <c r="E205" s="147"/>
    </row>
    <row r="206" ht="18.95" customHeight="1" spans="1:7">
      <c r="A206" s="100" t="s">
        <v>1639</v>
      </c>
      <c r="B206" s="146">
        <v>300</v>
      </c>
      <c r="C206" s="146"/>
      <c r="D206" s="147">
        <f t="shared" si="4"/>
        <v>0</v>
      </c>
      <c r="E206" s="147">
        <f t="shared" ref="E206:E219" si="5">C206/G206</f>
        <v>0</v>
      </c>
      <c r="G206" s="182">
        <v>93</v>
      </c>
    </row>
    <row r="207" ht="18.95" customHeight="1" spans="1:7">
      <c r="A207" s="100" t="s">
        <v>1640</v>
      </c>
      <c r="B207" s="146">
        <v>300</v>
      </c>
      <c r="C207" s="146"/>
      <c r="D207" s="147">
        <f t="shared" si="4"/>
        <v>0</v>
      </c>
      <c r="E207" s="147">
        <f t="shared" si="5"/>
        <v>0</v>
      </c>
      <c r="G207" s="182">
        <f>93+1227</f>
        <v>1320</v>
      </c>
    </row>
    <row r="208" ht="18.95" customHeight="1" spans="1:5">
      <c r="A208" s="100" t="s">
        <v>1449</v>
      </c>
      <c r="B208" s="146"/>
      <c r="C208" s="146"/>
      <c r="D208" s="147"/>
      <c r="E208" s="147"/>
    </row>
    <row r="209" ht="18.95" customHeight="1" spans="1:5">
      <c r="A209" s="100" t="s">
        <v>1450</v>
      </c>
      <c r="B209" s="146"/>
      <c r="C209" s="146"/>
      <c r="D209" s="147"/>
      <c r="E209" s="147"/>
    </row>
    <row r="210" s="180" customFormat="1" ht="18.95" customHeight="1" spans="1:7">
      <c r="A210" s="188" t="s">
        <v>1451</v>
      </c>
      <c r="B210" s="149">
        <f>SUM(B209,B208,B181,B174,B160,B110,B88,B36,B25,B13,B5)</f>
        <v>5864</v>
      </c>
      <c r="C210" s="149">
        <f>SUM(C209,C208,C181,C174,C160,C110,C88,C36,C25,C13,C5)</f>
        <v>13544</v>
      </c>
      <c r="D210" s="147">
        <f t="shared" si="4"/>
        <v>2.3</v>
      </c>
      <c r="E210" s="147">
        <f t="shared" si="5"/>
        <v>1.2</v>
      </c>
      <c r="G210" s="180">
        <v>11275</v>
      </c>
    </row>
    <row r="211" s="180" customFormat="1" ht="18.95" customHeight="1" spans="1:7">
      <c r="A211" s="189" t="s">
        <v>178</v>
      </c>
      <c r="B211" s="149"/>
      <c r="C211" s="149"/>
      <c r="D211" s="147"/>
      <c r="E211" s="147">
        <f t="shared" si="5"/>
        <v>0</v>
      </c>
      <c r="G211" s="180">
        <v>14400</v>
      </c>
    </row>
    <row r="212" s="180" customFormat="1" ht="18.95" customHeight="1" spans="1:7">
      <c r="A212" s="189" t="s">
        <v>179</v>
      </c>
      <c r="B212" s="149">
        <f>SUM(B213:B218)</f>
        <v>9327</v>
      </c>
      <c r="C212" s="149">
        <f>SUM(C213:C218)</f>
        <v>12765</v>
      </c>
      <c r="D212" s="147">
        <f t="shared" si="4"/>
        <v>1.4</v>
      </c>
      <c r="E212" s="147">
        <f t="shared" si="5"/>
        <v>4</v>
      </c>
      <c r="G212" s="180">
        <v>3183</v>
      </c>
    </row>
    <row r="213" ht="18.95" customHeight="1" spans="1:7">
      <c r="A213" s="190" t="s">
        <v>1452</v>
      </c>
      <c r="B213" s="146">
        <v>42</v>
      </c>
      <c r="C213" s="146"/>
      <c r="D213" s="147">
        <f t="shared" si="4"/>
        <v>0</v>
      </c>
      <c r="E213" s="147">
        <f t="shared" si="5"/>
        <v>0</v>
      </c>
      <c r="G213" s="182">
        <v>31</v>
      </c>
    </row>
    <row r="214" ht="18.95" customHeight="1" spans="1:5">
      <c r="A214" s="190" t="s">
        <v>1641</v>
      </c>
      <c r="B214" s="146"/>
      <c r="C214" s="146"/>
      <c r="D214" s="147"/>
      <c r="E214" s="147"/>
    </row>
    <row r="215" ht="18.95" customHeight="1" spans="1:5">
      <c r="A215" s="190" t="s">
        <v>1642</v>
      </c>
      <c r="B215" s="146"/>
      <c r="C215" s="146"/>
      <c r="D215" s="147"/>
      <c r="E215" s="147"/>
    </row>
    <row r="216" ht="18.95" customHeight="1" spans="1:7">
      <c r="A216" s="190" t="s">
        <v>1453</v>
      </c>
      <c r="B216" s="146">
        <v>5109</v>
      </c>
      <c r="C216" s="146">
        <v>5400</v>
      </c>
      <c r="D216" s="147">
        <f t="shared" si="4"/>
        <v>1.1</v>
      </c>
      <c r="E216" s="147">
        <f t="shared" si="5"/>
        <v>7.7</v>
      </c>
      <c r="G216" s="182">
        <v>703</v>
      </c>
    </row>
    <row r="217" ht="18.95" customHeight="1" spans="1:5">
      <c r="A217" s="191" t="s">
        <v>1454</v>
      </c>
      <c r="B217" s="146"/>
      <c r="C217" s="146"/>
      <c r="D217" s="147"/>
      <c r="E217" s="147"/>
    </row>
    <row r="218" ht="18.95" customHeight="1" spans="1:7">
      <c r="A218" s="190" t="s">
        <v>1455</v>
      </c>
      <c r="B218" s="146">
        <v>4176</v>
      </c>
      <c r="C218" s="146">
        <v>7365</v>
      </c>
      <c r="D218" s="147">
        <f t="shared" si="4"/>
        <v>1.8</v>
      </c>
      <c r="E218" s="147">
        <f t="shared" si="5"/>
        <v>3</v>
      </c>
      <c r="G218" s="182">
        <v>2449</v>
      </c>
    </row>
    <row r="219" s="180" customFormat="1" ht="18.95" customHeight="1" spans="1:7">
      <c r="A219" s="188" t="s">
        <v>188</v>
      </c>
      <c r="B219" s="149">
        <f>B210+B211+B212</f>
        <v>15191</v>
      </c>
      <c r="C219" s="149">
        <f>C210+C211+C212</f>
        <v>26309</v>
      </c>
      <c r="D219" s="147">
        <f t="shared" si="4"/>
        <v>1.7</v>
      </c>
      <c r="E219" s="147">
        <f t="shared" si="5"/>
        <v>0.9</v>
      </c>
      <c r="G219" s="180">
        <v>28858</v>
      </c>
    </row>
    <row r="220" spans="3:5">
      <c r="C220" s="192"/>
      <c r="D220" s="192"/>
      <c r="E220" s="192"/>
    </row>
    <row r="221" spans="3:5">
      <c r="C221" s="192"/>
      <c r="D221" s="192"/>
      <c r="E221" s="192"/>
    </row>
    <row r="235" ht="56.25" customHeight="1"/>
  </sheetData>
  <mergeCells count="1">
    <mergeCell ref="A2:E2"/>
  </mergeCells>
  <printOptions horizontalCentered="1"/>
  <pageMargins left="0.354166666666667" right="0.235416666666667" top="0.747916666666667" bottom="0.747916666666667" header="0.313888888888889" footer="0.313888888888889"/>
  <pageSetup paperSize="9" firstPageNumber="44" orientation="portrait" useFirstPageNumber="1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showZeros="0" workbookViewId="0">
      <selection activeCell="L22" sqref="L22"/>
    </sheetView>
  </sheetViews>
  <sheetFormatPr defaultColWidth="9" defaultRowHeight="14.25"/>
  <cols>
    <col min="1" max="1" width="23.5" style="114" customWidth="1"/>
    <col min="2" max="2" width="9.5" style="114" customWidth="1"/>
    <col min="3" max="11" width="10.875" style="114" customWidth="1"/>
    <col min="12" max="16384" width="9" style="114"/>
  </cols>
  <sheetData>
    <row r="1" spans="1:1">
      <c r="A1" s="171" t="s">
        <v>1643</v>
      </c>
    </row>
    <row r="2" ht="20.25" spans="1:11">
      <c r="A2" s="172" t="s">
        <v>1644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20" t="s">
        <v>108</v>
      </c>
    </row>
    <row r="4" ht="35.1" customHeight="1" spans="1:11">
      <c r="A4" s="175" t="s">
        <v>1645</v>
      </c>
      <c r="B4" s="176" t="s">
        <v>1340</v>
      </c>
      <c r="C4" s="175" t="s">
        <v>1341</v>
      </c>
      <c r="D4" s="175" t="s">
        <v>1341</v>
      </c>
      <c r="E4" s="175" t="s">
        <v>1341</v>
      </c>
      <c r="F4" s="175" t="s">
        <v>1341</v>
      </c>
      <c r="G4" s="175" t="s">
        <v>1342</v>
      </c>
      <c r="H4" s="175" t="s">
        <v>1342</v>
      </c>
      <c r="I4" s="175" t="s">
        <v>1342</v>
      </c>
      <c r="J4" s="175" t="s">
        <v>1342</v>
      </c>
      <c r="K4" s="175" t="s">
        <v>1342</v>
      </c>
    </row>
    <row r="5" s="88" customFormat="1" ht="22.9" customHeight="1" spans="1:11">
      <c r="A5" s="100" t="s">
        <v>1440</v>
      </c>
      <c r="B5" s="100"/>
      <c r="C5" s="100"/>
      <c r="D5" s="100"/>
      <c r="E5" s="100"/>
      <c r="F5" s="100"/>
      <c r="G5" s="100"/>
      <c r="H5" s="100"/>
      <c r="I5" s="100"/>
      <c r="J5" s="99"/>
      <c r="K5" s="99"/>
    </row>
    <row r="6" s="88" customFormat="1" ht="22.9" customHeight="1" spans="1:11">
      <c r="A6" s="100" t="s">
        <v>1441</v>
      </c>
      <c r="B6" s="100"/>
      <c r="C6" s="100"/>
      <c r="D6" s="100"/>
      <c r="E6" s="100"/>
      <c r="F6" s="100"/>
      <c r="G6" s="100"/>
      <c r="H6" s="100"/>
      <c r="I6" s="100"/>
      <c r="J6" s="99"/>
      <c r="K6" s="99"/>
    </row>
    <row r="7" s="88" customFormat="1" ht="22.9" customHeight="1" spans="1:11">
      <c r="A7" s="100" t="s">
        <v>1442</v>
      </c>
      <c r="B7" s="100"/>
      <c r="C7" s="100"/>
      <c r="D7" s="100"/>
      <c r="E7" s="100"/>
      <c r="F7" s="100"/>
      <c r="G7" s="100"/>
      <c r="H7" s="100"/>
      <c r="I7" s="100"/>
      <c r="J7" s="99"/>
      <c r="K7" s="99"/>
    </row>
    <row r="8" s="88" customFormat="1" ht="22.9" customHeight="1" spans="1:11">
      <c r="A8" s="100" t="s">
        <v>1443</v>
      </c>
      <c r="B8" s="100"/>
      <c r="C8" s="100"/>
      <c r="D8" s="100"/>
      <c r="E8" s="100"/>
      <c r="F8" s="100"/>
      <c r="G8" s="100"/>
      <c r="H8" s="100"/>
      <c r="I8" s="100"/>
      <c r="J8" s="99"/>
      <c r="K8" s="99"/>
    </row>
    <row r="9" s="88" customFormat="1" ht="22.9" customHeight="1" spans="1:11">
      <c r="A9" s="100" t="s">
        <v>1444</v>
      </c>
      <c r="B9" s="100"/>
      <c r="C9" s="100"/>
      <c r="D9" s="100"/>
      <c r="E9" s="100"/>
      <c r="F9" s="100"/>
      <c r="G9" s="177"/>
      <c r="H9" s="100"/>
      <c r="I9" s="100"/>
      <c r="J9" s="99"/>
      <c r="K9" s="99"/>
    </row>
    <row r="10" s="88" customFormat="1" ht="22.9" customHeight="1" spans="1:11">
      <c r="A10" s="100" t="s">
        <v>1445</v>
      </c>
      <c r="B10" s="100"/>
      <c r="C10" s="100"/>
      <c r="D10" s="100"/>
      <c r="E10" s="100"/>
      <c r="F10" s="100"/>
      <c r="G10" s="100"/>
      <c r="H10" s="100"/>
      <c r="I10" s="100"/>
      <c r="J10" s="99"/>
      <c r="K10" s="99"/>
    </row>
    <row r="11" s="88" customFormat="1" ht="22.9" customHeight="1" spans="1:11">
      <c r="A11" s="100" t="s">
        <v>1446</v>
      </c>
      <c r="B11" s="100"/>
      <c r="C11" s="100"/>
      <c r="D11" s="100"/>
      <c r="E11" s="100"/>
      <c r="F11" s="100"/>
      <c r="G11" s="100"/>
      <c r="H11" s="100"/>
      <c r="I11" s="100"/>
      <c r="J11" s="99"/>
      <c r="K11" s="99"/>
    </row>
    <row r="12" s="88" customFormat="1" ht="22.9" customHeight="1" spans="1:11">
      <c r="A12" s="100" t="s">
        <v>1447</v>
      </c>
      <c r="B12" s="100"/>
      <c r="C12" s="100"/>
      <c r="D12" s="100"/>
      <c r="E12" s="100"/>
      <c r="F12" s="100"/>
      <c r="G12" s="100"/>
      <c r="H12" s="100"/>
      <c r="I12" s="100"/>
      <c r="J12" s="99"/>
      <c r="K12" s="99"/>
    </row>
    <row r="13" s="88" customFormat="1" ht="22.9" customHeight="1" spans="1:11">
      <c r="A13" s="100" t="s">
        <v>1448</v>
      </c>
      <c r="B13" s="100"/>
      <c r="C13" s="100"/>
      <c r="D13" s="100"/>
      <c r="E13" s="100"/>
      <c r="F13" s="100"/>
      <c r="G13" s="100"/>
      <c r="H13" s="100"/>
      <c r="I13" s="100"/>
      <c r="J13" s="99"/>
      <c r="K13" s="99"/>
    </row>
    <row r="14" s="88" customFormat="1" ht="22.9" customHeight="1" spans="1:11">
      <c r="A14" s="100" t="s">
        <v>1449</v>
      </c>
      <c r="B14" s="100"/>
      <c r="C14" s="100"/>
      <c r="D14" s="100"/>
      <c r="E14" s="100"/>
      <c r="F14" s="100"/>
      <c r="G14" s="100"/>
      <c r="H14" s="100"/>
      <c r="I14" s="100"/>
      <c r="J14" s="99"/>
      <c r="K14" s="99"/>
    </row>
    <row r="15" s="88" customFormat="1" ht="22.9" customHeight="1" spans="1:11">
      <c r="A15" s="100" t="s">
        <v>1450</v>
      </c>
      <c r="B15" s="100"/>
      <c r="C15" s="100"/>
      <c r="D15" s="100"/>
      <c r="E15" s="100"/>
      <c r="F15" s="100"/>
      <c r="G15" s="100"/>
      <c r="H15" s="100"/>
      <c r="I15" s="100"/>
      <c r="J15" s="99"/>
      <c r="K15" s="99"/>
    </row>
    <row r="16" s="88" customFormat="1" ht="22.9" customHeight="1" spans="1:11">
      <c r="A16" s="94" t="s">
        <v>177</v>
      </c>
      <c r="B16" s="98"/>
      <c r="C16" s="98"/>
      <c r="D16" s="98"/>
      <c r="E16" s="98"/>
      <c r="F16" s="98"/>
      <c r="G16" s="98"/>
      <c r="H16" s="98"/>
      <c r="I16" s="98"/>
      <c r="J16" s="99"/>
      <c r="K16" s="99"/>
    </row>
    <row r="17" ht="50.45" customHeight="1" spans="1:12">
      <c r="A17" s="178" t="s">
        <v>1646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9"/>
    </row>
  </sheetData>
  <mergeCells count="2">
    <mergeCell ref="A2:K2"/>
    <mergeCell ref="A17:K17"/>
  </mergeCells>
  <printOptions horizontalCentered="1"/>
  <pageMargins left="0.432638888888889" right="0.235416666666667" top="0.747916666666667" bottom="0.747916666666667" header="0.313888888888889" footer="0.313888888888889"/>
  <pageSetup paperSize="9" firstPageNumber="55" orientation="landscape" useFirstPageNumber="1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HP421"/>
  <sheetViews>
    <sheetView showZeros="0" workbookViewId="0">
      <selection activeCell="D22" sqref="D22"/>
    </sheetView>
  </sheetViews>
  <sheetFormatPr defaultColWidth="9" defaultRowHeight="14.25"/>
  <cols>
    <col min="1" max="1" width="29.5" style="159" customWidth="1"/>
    <col min="2" max="5" width="14.6" style="158" customWidth="1"/>
    <col min="6" max="32" width="9" style="158"/>
    <col min="33" max="255" width="9" style="159"/>
    <col min="256" max="256" width="34.2" style="159" customWidth="1"/>
    <col min="257" max="257" width="11.9" style="159" customWidth="1"/>
    <col min="258" max="258" width="9.9" style="159" customWidth="1"/>
    <col min="259" max="259" width="10.7" style="159" customWidth="1"/>
    <col min="260" max="260" width="12.7" style="159" customWidth="1"/>
    <col min="261" max="261" width="9" style="159" hidden="1" customWidth="1"/>
    <col min="262" max="511" width="9" style="159"/>
    <col min="512" max="512" width="34.2" style="159" customWidth="1"/>
    <col min="513" max="513" width="11.9" style="159" customWidth="1"/>
    <col min="514" max="514" width="9.9" style="159" customWidth="1"/>
    <col min="515" max="515" width="10.7" style="159" customWidth="1"/>
    <col min="516" max="516" width="12.7" style="159" customWidth="1"/>
    <col min="517" max="517" width="9" style="159" hidden="1" customWidth="1"/>
    <col min="518" max="767" width="9" style="159"/>
    <col min="768" max="768" width="34.2" style="159" customWidth="1"/>
    <col min="769" max="769" width="11.9" style="159" customWidth="1"/>
    <col min="770" max="770" width="9.9" style="159" customWidth="1"/>
    <col min="771" max="771" width="10.7" style="159" customWidth="1"/>
    <col min="772" max="772" width="12.7" style="159" customWidth="1"/>
    <col min="773" max="773" width="9" style="159" hidden="1" customWidth="1"/>
    <col min="774" max="1023" width="9" style="159"/>
    <col min="1024" max="1024" width="34.2" style="159" customWidth="1"/>
    <col min="1025" max="1025" width="11.9" style="159" customWidth="1"/>
    <col min="1026" max="1026" width="9.9" style="159" customWidth="1"/>
    <col min="1027" max="1027" width="10.7" style="159" customWidth="1"/>
    <col min="1028" max="1028" width="12.7" style="159" customWidth="1"/>
    <col min="1029" max="1029" width="9" style="159" hidden="1" customWidth="1"/>
    <col min="1030" max="1279" width="9" style="159"/>
    <col min="1280" max="1280" width="34.2" style="159" customWidth="1"/>
    <col min="1281" max="1281" width="11.9" style="159" customWidth="1"/>
    <col min="1282" max="1282" width="9.9" style="159" customWidth="1"/>
    <col min="1283" max="1283" width="10.7" style="159" customWidth="1"/>
    <col min="1284" max="1284" width="12.7" style="159" customWidth="1"/>
    <col min="1285" max="1285" width="9" style="159" hidden="1" customWidth="1"/>
    <col min="1286" max="1535" width="9" style="159"/>
    <col min="1536" max="1536" width="34.2" style="159" customWidth="1"/>
    <col min="1537" max="1537" width="11.9" style="159" customWidth="1"/>
    <col min="1538" max="1538" width="9.9" style="159" customWidth="1"/>
    <col min="1539" max="1539" width="10.7" style="159" customWidth="1"/>
    <col min="1540" max="1540" width="12.7" style="159" customWidth="1"/>
    <col min="1541" max="1541" width="9" style="159" hidden="1" customWidth="1"/>
    <col min="1542" max="1791" width="9" style="159"/>
    <col min="1792" max="1792" width="34.2" style="159" customWidth="1"/>
    <col min="1793" max="1793" width="11.9" style="159" customWidth="1"/>
    <col min="1794" max="1794" width="9.9" style="159" customWidth="1"/>
    <col min="1795" max="1795" width="10.7" style="159" customWidth="1"/>
    <col min="1796" max="1796" width="12.7" style="159" customWidth="1"/>
    <col min="1797" max="1797" width="9" style="159" hidden="1" customWidth="1"/>
    <col min="1798" max="2047" width="9" style="159"/>
    <col min="2048" max="2048" width="34.2" style="159" customWidth="1"/>
    <col min="2049" max="2049" width="11.9" style="159" customWidth="1"/>
    <col min="2050" max="2050" width="9.9" style="159" customWidth="1"/>
    <col min="2051" max="2051" width="10.7" style="159" customWidth="1"/>
    <col min="2052" max="2052" width="12.7" style="159" customWidth="1"/>
    <col min="2053" max="2053" width="9" style="159" hidden="1" customWidth="1"/>
    <col min="2054" max="2303" width="9" style="159"/>
    <col min="2304" max="2304" width="34.2" style="159" customWidth="1"/>
    <col min="2305" max="2305" width="11.9" style="159" customWidth="1"/>
    <col min="2306" max="2306" width="9.9" style="159" customWidth="1"/>
    <col min="2307" max="2307" width="10.7" style="159" customWidth="1"/>
    <col min="2308" max="2308" width="12.7" style="159" customWidth="1"/>
    <col min="2309" max="2309" width="9" style="159" hidden="1" customWidth="1"/>
    <col min="2310" max="2559" width="9" style="159"/>
    <col min="2560" max="2560" width="34.2" style="159" customWidth="1"/>
    <col min="2561" max="2561" width="11.9" style="159" customWidth="1"/>
    <col min="2562" max="2562" width="9.9" style="159" customWidth="1"/>
    <col min="2563" max="2563" width="10.7" style="159" customWidth="1"/>
    <col min="2564" max="2564" width="12.7" style="159" customWidth="1"/>
    <col min="2565" max="2565" width="9" style="159" hidden="1" customWidth="1"/>
    <col min="2566" max="2815" width="9" style="159"/>
    <col min="2816" max="2816" width="34.2" style="159" customWidth="1"/>
    <col min="2817" max="2817" width="11.9" style="159" customWidth="1"/>
    <col min="2818" max="2818" width="9.9" style="159" customWidth="1"/>
    <col min="2819" max="2819" width="10.7" style="159" customWidth="1"/>
    <col min="2820" max="2820" width="12.7" style="159" customWidth="1"/>
    <col min="2821" max="2821" width="9" style="159" hidden="1" customWidth="1"/>
    <col min="2822" max="3071" width="9" style="159"/>
    <col min="3072" max="3072" width="34.2" style="159" customWidth="1"/>
    <col min="3073" max="3073" width="11.9" style="159" customWidth="1"/>
    <col min="3074" max="3074" width="9.9" style="159" customWidth="1"/>
    <col min="3075" max="3075" width="10.7" style="159" customWidth="1"/>
    <col min="3076" max="3076" width="12.7" style="159" customWidth="1"/>
    <col min="3077" max="3077" width="9" style="159" hidden="1" customWidth="1"/>
    <col min="3078" max="3327" width="9" style="159"/>
    <col min="3328" max="3328" width="34.2" style="159" customWidth="1"/>
    <col min="3329" max="3329" width="11.9" style="159" customWidth="1"/>
    <col min="3330" max="3330" width="9.9" style="159" customWidth="1"/>
    <col min="3331" max="3331" width="10.7" style="159" customWidth="1"/>
    <col min="3332" max="3332" width="12.7" style="159" customWidth="1"/>
    <col min="3333" max="3333" width="9" style="159" hidden="1" customWidth="1"/>
    <col min="3334" max="3583" width="9" style="159"/>
    <col min="3584" max="3584" width="34.2" style="159" customWidth="1"/>
    <col min="3585" max="3585" width="11.9" style="159" customWidth="1"/>
    <col min="3586" max="3586" width="9.9" style="159" customWidth="1"/>
    <col min="3587" max="3587" width="10.7" style="159" customWidth="1"/>
    <col min="3588" max="3588" width="12.7" style="159" customWidth="1"/>
    <col min="3589" max="3589" width="9" style="159" hidden="1" customWidth="1"/>
    <col min="3590" max="3839" width="9" style="159"/>
    <col min="3840" max="3840" width="34.2" style="159" customWidth="1"/>
    <col min="3841" max="3841" width="11.9" style="159" customWidth="1"/>
    <col min="3842" max="3842" width="9.9" style="159" customWidth="1"/>
    <col min="3843" max="3843" width="10.7" style="159" customWidth="1"/>
    <col min="3844" max="3844" width="12.7" style="159" customWidth="1"/>
    <col min="3845" max="3845" width="9" style="159" hidden="1" customWidth="1"/>
    <col min="3846" max="4095" width="9" style="159"/>
    <col min="4096" max="4096" width="34.2" style="159" customWidth="1"/>
    <col min="4097" max="4097" width="11.9" style="159" customWidth="1"/>
    <col min="4098" max="4098" width="9.9" style="159" customWidth="1"/>
    <col min="4099" max="4099" width="10.7" style="159" customWidth="1"/>
    <col min="4100" max="4100" width="12.7" style="159" customWidth="1"/>
    <col min="4101" max="4101" width="9" style="159" hidden="1" customWidth="1"/>
    <col min="4102" max="4351" width="9" style="159"/>
    <col min="4352" max="4352" width="34.2" style="159" customWidth="1"/>
    <col min="4353" max="4353" width="11.9" style="159" customWidth="1"/>
    <col min="4354" max="4354" width="9.9" style="159" customWidth="1"/>
    <col min="4355" max="4355" width="10.7" style="159" customWidth="1"/>
    <col min="4356" max="4356" width="12.7" style="159" customWidth="1"/>
    <col min="4357" max="4357" width="9" style="159" hidden="1" customWidth="1"/>
    <col min="4358" max="4607" width="9" style="159"/>
    <col min="4608" max="4608" width="34.2" style="159" customWidth="1"/>
    <col min="4609" max="4609" width="11.9" style="159" customWidth="1"/>
    <col min="4610" max="4610" width="9.9" style="159" customWidth="1"/>
    <col min="4611" max="4611" width="10.7" style="159" customWidth="1"/>
    <col min="4612" max="4612" width="12.7" style="159" customWidth="1"/>
    <col min="4613" max="4613" width="9" style="159" hidden="1" customWidth="1"/>
    <col min="4614" max="4863" width="9" style="159"/>
    <col min="4864" max="4864" width="34.2" style="159" customWidth="1"/>
    <col min="4865" max="4865" width="11.9" style="159" customWidth="1"/>
    <col min="4866" max="4866" width="9.9" style="159" customWidth="1"/>
    <col min="4867" max="4867" width="10.7" style="159" customWidth="1"/>
    <col min="4868" max="4868" width="12.7" style="159" customWidth="1"/>
    <col min="4869" max="4869" width="9" style="159" hidden="1" customWidth="1"/>
    <col min="4870" max="5119" width="9" style="159"/>
    <col min="5120" max="5120" width="34.2" style="159" customWidth="1"/>
    <col min="5121" max="5121" width="11.9" style="159" customWidth="1"/>
    <col min="5122" max="5122" width="9.9" style="159" customWidth="1"/>
    <col min="5123" max="5123" width="10.7" style="159" customWidth="1"/>
    <col min="5124" max="5124" width="12.7" style="159" customWidth="1"/>
    <col min="5125" max="5125" width="9" style="159" hidden="1" customWidth="1"/>
    <col min="5126" max="5375" width="9" style="159"/>
    <col min="5376" max="5376" width="34.2" style="159" customWidth="1"/>
    <col min="5377" max="5377" width="11.9" style="159" customWidth="1"/>
    <col min="5378" max="5378" width="9.9" style="159" customWidth="1"/>
    <col min="5379" max="5379" width="10.7" style="159" customWidth="1"/>
    <col min="5380" max="5380" width="12.7" style="159" customWidth="1"/>
    <col min="5381" max="5381" width="9" style="159" hidden="1" customWidth="1"/>
    <col min="5382" max="5631" width="9" style="159"/>
    <col min="5632" max="5632" width="34.2" style="159" customWidth="1"/>
    <col min="5633" max="5633" width="11.9" style="159" customWidth="1"/>
    <col min="5634" max="5634" width="9.9" style="159" customWidth="1"/>
    <col min="5635" max="5635" width="10.7" style="159" customWidth="1"/>
    <col min="5636" max="5636" width="12.7" style="159" customWidth="1"/>
    <col min="5637" max="5637" width="9" style="159" hidden="1" customWidth="1"/>
    <col min="5638" max="5887" width="9" style="159"/>
    <col min="5888" max="5888" width="34.2" style="159" customWidth="1"/>
    <col min="5889" max="5889" width="11.9" style="159" customWidth="1"/>
    <col min="5890" max="5890" width="9.9" style="159" customWidth="1"/>
    <col min="5891" max="5891" width="10.7" style="159" customWidth="1"/>
    <col min="5892" max="5892" width="12.7" style="159" customWidth="1"/>
    <col min="5893" max="5893" width="9" style="159" hidden="1" customWidth="1"/>
    <col min="5894" max="6143" width="9" style="159"/>
    <col min="6144" max="6144" width="34.2" style="159" customWidth="1"/>
    <col min="6145" max="6145" width="11.9" style="159" customWidth="1"/>
    <col min="6146" max="6146" width="9.9" style="159" customWidth="1"/>
    <col min="6147" max="6147" width="10.7" style="159" customWidth="1"/>
    <col min="6148" max="6148" width="12.7" style="159" customWidth="1"/>
    <col min="6149" max="6149" width="9" style="159" hidden="1" customWidth="1"/>
    <col min="6150" max="6399" width="9" style="159"/>
    <col min="6400" max="6400" width="34.2" style="159" customWidth="1"/>
    <col min="6401" max="6401" width="11.9" style="159" customWidth="1"/>
    <col min="6402" max="6402" width="9.9" style="159" customWidth="1"/>
    <col min="6403" max="6403" width="10.7" style="159" customWidth="1"/>
    <col min="6404" max="6404" width="12.7" style="159" customWidth="1"/>
    <col min="6405" max="6405" width="9" style="159" hidden="1" customWidth="1"/>
    <col min="6406" max="6655" width="9" style="159"/>
    <col min="6656" max="6656" width="34.2" style="159" customWidth="1"/>
    <col min="6657" max="6657" width="11.9" style="159" customWidth="1"/>
    <col min="6658" max="6658" width="9.9" style="159" customWidth="1"/>
    <col min="6659" max="6659" width="10.7" style="159" customWidth="1"/>
    <col min="6660" max="6660" width="12.7" style="159" customWidth="1"/>
    <col min="6661" max="6661" width="9" style="159" hidden="1" customWidth="1"/>
    <col min="6662" max="6911" width="9" style="159"/>
    <col min="6912" max="6912" width="34.2" style="159" customWidth="1"/>
    <col min="6913" max="6913" width="11.9" style="159" customWidth="1"/>
    <col min="6914" max="6914" width="9.9" style="159" customWidth="1"/>
    <col min="6915" max="6915" width="10.7" style="159" customWidth="1"/>
    <col min="6916" max="6916" width="12.7" style="159" customWidth="1"/>
    <col min="6917" max="6917" width="9" style="159" hidden="1" customWidth="1"/>
    <col min="6918" max="7167" width="9" style="159"/>
    <col min="7168" max="7168" width="34.2" style="159" customWidth="1"/>
    <col min="7169" max="7169" width="11.9" style="159" customWidth="1"/>
    <col min="7170" max="7170" width="9.9" style="159" customWidth="1"/>
    <col min="7171" max="7171" width="10.7" style="159" customWidth="1"/>
    <col min="7172" max="7172" width="12.7" style="159" customWidth="1"/>
    <col min="7173" max="7173" width="9" style="159" hidden="1" customWidth="1"/>
    <col min="7174" max="7423" width="9" style="159"/>
    <col min="7424" max="7424" width="34.2" style="159" customWidth="1"/>
    <col min="7425" max="7425" width="11.9" style="159" customWidth="1"/>
    <col min="7426" max="7426" width="9.9" style="159" customWidth="1"/>
    <col min="7427" max="7427" width="10.7" style="159" customWidth="1"/>
    <col min="7428" max="7428" width="12.7" style="159" customWidth="1"/>
    <col min="7429" max="7429" width="9" style="159" hidden="1" customWidth="1"/>
    <col min="7430" max="7679" width="9" style="159"/>
    <col min="7680" max="7680" width="34.2" style="159" customWidth="1"/>
    <col min="7681" max="7681" width="11.9" style="159" customWidth="1"/>
    <col min="7682" max="7682" width="9.9" style="159" customWidth="1"/>
    <col min="7683" max="7683" width="10.7" style="159" customWidth="1"/>
    <col min="7684" max="7684" width="12.7" style="159" customWidth="1"/>
    <col min="7685" max="7685" width="9" style="159" hidden="1" customWidth="1"/>
    <col min="7686" max="7935" width="9" style="159"/>
    <col min="7936" max="7936" width="34.2" style="159" customWidth="1"/>
    <col min="7937" max="7937" width="11.9" style="159" customWidth="1"/>
    <col min="7938" max="7938" width="9.9" style="159" customWidth="1"/>
    <col min="7939" max="7939" width="10.7" style="159" customWidth="1"/>
    <col min="7940" max="7940" width="12.7" style="159" customWidth="1"/>
    <col min="7941" max="7941" width="9" style="159" hidden="1" customWidth="1"/>
    <col min="7942" max="8191" width="9" style="159"/>
    <col min="8192" max="8192" width="34.2" style="159" customWidth="1"/>
    <col min="8193" max="8193" width="11.9" style="159" customWidth="1"/>
    <col min="8194" max="8194" width="9.9" style="159" customWidth="1"/>
    <col min="8195" max="8195" width="10.7" style="159" customWidth="1"/>
    <col min="8196" max="8196" width="12.7" style="159" customWidth="1"/>
    <col min="8197" max="8197" width="9" style="159" hidden="1" customWidth="1"/>
    <col min="8198" max="8447" width="9" style="159"/>
    <col min="8448" max="8448" width="34.2" style="159" customWidth="1"/>
    <col min="8449" max="8449" width="11.9" style="159" customWidth="1"/>
    <col min="8450" max="8450" width="9.9" style="159" customWidth="1"/>
    <col min="8451" max="8451" width="10.7" style="159" customWidth="1"/>
    <col min="8452" max="8452" width="12.7" style="159" customWidth="1"/>
    <col min="8453" max="8453" width="9" style="159" hidden="1" customWidth="1"/>
    <col min="8454" max="8703" width="9" style="159"/>
    <col min="8704" max="8704" width="34.2" style="159" customWidth="1"/>
    <col min="8705" max="8705" width="11.9" style="159" customWidth="1"/>
    <col min="8706" max="8706" width="9.9" style="159" customWidth="1"/>
    <col min="8707" max="8707" width="10.7" style="159" customWidth="1"/>
    <col min="8708" max="8708" width="12.7" style="159" customWidth="1"/>
    <col min="8709" max="8709" width="9" style="159" hidden="1" customWidth="1"/>
    <col min="8710" max="8959" width="9" style="159"/>
    <col min="8960" max="8960" width="34.2" style="159" customWidth="1"/>
    <col min="8961" max="8961" width="11.9" style="159" customWidth="1"/>
    <col min="8962" max="8962" width="9.9" style="159" customWidth="1"/>
    <col min="8963" max="8963" width="10.7" style="159" customWidth="1"/>
    <col min="8964" max="8964" width="12.7" style="159" customWidth="1"/>
    <col min="8965" max="8965" width="9" style="159" hidden="1" customWidth="1"/>
    <col min="8966" max="9215" width="9" style="159"/>
    <col min="9216" max="9216" width="34.2" style="159" customWidth="1"/>
    <col min="9217" max="9217" width="11.9" style="159" customWidth="1"/>
    <col min="9218" max="9218" width="9.9" style="159" customWidth="1"/>
    <col min="9219" max="9219" width="10.7" style="159" customWidth="1"/>
    <col min="9220" max="9220" width="12.7" style="159" customWidth="1"/>
    <col min="9221" max="9221" width="9" style="159" hidden="1" customWidth="1"/>
    <col min="9222" max="9471" width="9" style="159"/>
    <col min="9472" max="9472" width="34.2" style="159" customWidth="1"/>
    <col min="9473" max="9473" width="11.9" style="159" customWidth="1"/>
    <col min="9474" max="9474" width="9.9" style="159" customWidth="1"/>
    <col min="9475" max="9475" width="10.7" style="159" customWidth="1"/>
    <col min="9476" max="9476" width="12.7" style="159" customWidth="1"/>
    <col min="9477" max="9477" width="9" style="159" hidden="1" customWidth="1"/>
    <col min="9478" max="9727" width="9" style="159"/>
    <col min="9728" max="9728" width="34.2" style="159" customWidth="1"/>
    <col min="9729" max="9729" width="11.9" style="159" customWidth="1"/>
    <col min="9730" max="9730" width="9.9" style="159" customWidth="1"/>
    <col min="9731" max="9731" width="10.7" style="159" customWidth="1"/>
    <col min="9732" max="9732" width="12.7" style="159" customWidth="1"/>
    <col min="9733" max="9733" width="9" style="159" hidden="1" customWidth="1"/>
    <col min="9734" max="9983" width="9" style="159"/>
    <col min="9984" max="9984" width="34.2" style="159" customWidth="1"/>
    <col min="9985" max="9985" width="11.9" style="159" customWidth="1"/>
    <col min="9986" max="9986" width="9.9" style="159" customWidth="1"/>
    <col min="9987" max="9987" width="10.7" style="159" customWidth="1"/>
    <col min="9988" max="9988" width="12.7" style="159" customWidth="1"/>
    <col min="9989" max="9989" width="9" style="159" hidden="1" customWidth="1"/>
    <col min="9990" max="10239" width="9" style="159"/>
    <col min="10240" max="10240" width="34.2" style="159" customWidth="1"/>
    <col min="10241" max="10241" width="11.9" style="159" customWidth="1"/>
    <col min="10242" max="10242" width="9.9" style="159" customWidth="1"/>
    <col min="10243" max="10243" width="10.7" style="159" customWidth="1"/>
    <col min="10244" max="10244" width="12.7" style="159" customWidth="1"/>
    <col min="10245" max="10245" width="9" style="159" hidden="1" customWidth="1"/>
    <col min="10246" max="10495" width="9" style="159"/>
    <col min="10496" max="10496" width="34.2" style="159" customWidth="1"/>
    <col min="10497" max="10497" width="11.9" style="159" customWidth="1"/>
    <col min="10498" max="10498" width="9.9" style="159" customWidth="1"/>
    <col min="10499" max="10499" width="10.7" style="159" customWidth="1"/>
    <col min="10500" max="10500" width="12.7" style="159" customWidth="1"/>
    <col min="10501" max="10501" width="9" style="159" hidden="1" customWidth="1"/>
    <col min="10502" max="10751" width="9" style="159"/>
    <col min="10752" max="10752" width="34.2" style="159" customWidth="1"/>
    <col min="10753" max="10753" width="11.9" style="159" customWidth="1"/>
    <col min="10754" max="10754" width="9.9" style="159" customWidth="1"/>
    <col min="10755" max="10755" width="10.7" style="159" customWidth="1"/>
    <col min="10756" max="10756" width="12.7" style="159" customWidth="1"/>
    <col min="10757" max="10757" width="9" style="159" hidden="1" customWidth="1"/>
    <col min="10758" max="11007" width="9" style="159"/>
    <col min="11008" max="11008" width="34.2" style="159" customWidth="1"/>
    <col min="11009" max="11009" width="11.9" style="159" customWidth="1"/>
    <col min="11010" max="11010" width="9.9" style="159" customWidth="1"/>
    <col min="11011" max="11011" width="10.7" style="159" customWidth="1"/>
    <col min="11012" max="11012" width="12.7" style="159" customWidth="1"/>
    <col min="11013" max="11013" width="9" style="159" hidden="1" customWidth="1"/>
    <col min="11014" max="11263" width="9" style="159"/>
    <col min="11264" max="11264" width="34.2" style="159" customWidth="1"/>
    <col min="11265" max="11265" width="11.9" style="159" customWidth="1"/>
    <col min="11266" max="11266" width="9.9" style="159" customWidth="1"/>
    <col min="11267" max="11267" width="10.7" style="159" customWidth="1"/>
    <col min="11268" max="11268" width="12.7" style="159" customWidth="1"/>
    <col min="11269" max="11269" width="9" style="159" hidden="1" customWidth="1"/>
    <col min="11270" max="11519" width="9" style="159"/>
    <col min="11520" max="11520" width="34.2" style="159" customWidth="1"/>
    <col min="11521" max="11521" width="11.9" style="159" customWidth="1"/>
    <col min="11522" max="11522" width="9.9" style="159" customWidth="1"/>
    <col min="11523" max="11523" width="10.7" style="159" customWidth="1"/>
    <col min="11524" max="11524" width="12.7" style="159" customWidth="1"/>
    <col min="11525" max="11525" width="9" style="159" hidden="1" customWidth="1"/>
    <col min="11526" max="11775" width="9" style="159"/>
    <col min="11776" max="11776" width="34.2" style="159" customWidth="1"/>
    <col min="11777" max="11777" width="11.9" style="159" customWidth="1"/>
    <col min="11778" max="11778" width="9.9" style="159" customWidth="1"/>
    <col min="11779" max="11779" width="10.7" style="159" customWidth="1"/>
    <col min="11780" max="11780" width="12.7" style="159" customWidth="1"/>
    <col min="11781" max="11781" width="9" style="159" hidden="1" customWidth="1"/>
    <col min="11782" max="12031" width="9" style="159"/>
    <col min="12032" max="12032" width="34.2" style="159" customWidth="1"/>
    <col min="12033" max="12033" width="11.9" style="159" customWidth="1"/>
    <col min="12034" max="12034" width="9.9" style="159" customWidth="1"/>
    <col min="12035" max="12035" width="10.7" style="159" customWidth="1"/>
    <col min="12036" max="12036" width="12.7" style="159" customWidth="1"/>
    <col min="12037" max="12037" width="9" style="159" hidden="1" customWidth="1"/>
    <col min="12038" max="12287" width="9" style="159"/>
    <col min="12288" max="12288" width="34.2" style="159" customWidth="1"/>
    <col min="12289" max="12289" width="11.9" style="159" customWidth="1"/>
    <col min="12290" max="12290" width="9.9" style="159" customWidth="1"/>
    <col min="12291" max="12291" width="10.7" style="159" customWidth="1"/>
    <col min="12292" max="12292" width="12.7" style="159" customWidth="1"/>
    <col min="12293" max="12293" width="9" style="159" hidden="1" customWidth="1"/>
    <col min="12294" max="12543" width="9" style="159"/>
    <col min="12544" max="12544" width="34.2" style="159" customWidth="1"/>
    <col min="12545" max="12545" width="11.9" style="159" customWidth="1"/>
    <col min="12546" max="12546" width="9.9" style="159" customWidth="1"/>
    <col min="12547" max="12547" width="10.7" style="159" customWidth="1"/>
    <col min="12548" max="12548" width="12.7" style="159" customWidth="1"/>
    <col min="12549" max="12549" width="9" style="159" hidden="1" customWidth="1"/>
    <col min="12550" max="12799" width="9" style="159"/>
    <col min="12800" max="12800" width="34.2" style="159" customWidth="1"/>
    <col min="12801" max="12801" width="11.9" style="159" customWidth="1"/>
    <col min="12802" max="12802" width="9.9" style="159" customWidth="1"/>
    <col min="12803" max="12803" width="10.7" style="159" customWidth="1"/>
    <col min="12804" max="12804" width="12.7" style="159" customWidth="1"/>
    <col min="12805" max="12805" width="9" style="159" hidden="1" customWidth="1"/>
    <col min="12806" max="13055" width="9" style="159"/>
    <col min="13056" max="13056" width="34.2" style="159" customWidth="1"/>
    <col min="13057" max="13057" width="11.9" style="159" customWidth="1"/>
    <col min="13058" max="13058" width="9.9" style="159" customWidth="1"/>
    <col min="13059" max="13059" width="10.7" style="159" customWidth="1"/>
    <col min="13060" max="13060" width="12.7" style="159" customWidth="1"/>
    <col min="13061" max="13061" width="9" style="159" hidden="1" customWidth="1"/>
    <col min="13062" max="13311" width="9" style="159"/>
    <col min="13312" max="13312" width="34.2" style="159" customWidth="1"/>
    <col min="13313" max="13313" width="11.9" style="159" customWidth="1"/>
    <col min="13314" max="13314" width="9.9" style="159" customWidth="1"/>
    <col min="13315" max="13315" width="10.7" style="159" customWidth="1"/>
    <col min="13316" max="13316" width="12.7" style="159" customWidth="1"/>
    <col min="13317" max="13317" width="9" style="159" hidden="1" customWidth="1"/>
    <col min="13318" max="13567" width="9" style="159"/>
    <col min="13568" max="13568" width="34.2" style="159" customWidth="1"/>
    <col min="13569" max="13569" width="11.9" style="159" customWidth="1"/>
    <col min="13570" max="13570" width="9.9" style="159" customWidth="1"/>
    <col min="13571" max="13571" width="10.7" style="159" customWidth="1"/>
    <col min="13572" max="13572" width="12.7" style="159" customWidth="1"/>
    <col min="13573" max="13573" width="9" style="159" hidden="1" customWidth="1"/>
    <col min="13574" max="13823" width="9" style="159"/>
    <col min="13824" max="13824" width="34.2" style="159" customWidth="1"/>
    <col min="13825" max="13825" width="11.9" style="159" customWidth="1"/>
    <col min="13826" max="13826" width="9.9" style="159" customWidth="1"/>
    <col min="13827" max="13827" width="10.7" style="159" customWidth="1"/>
    <col min="13828" max="13828" width="12.7" style="159" customWidth="1"/>
    <col min="13829" max="13829" width="9" style="159" hidden="1" customWidth="1"/>
    <col min="13830" max="14079" width="9" style="159"/>
    <col min="14080" max="14080" width="34.2" style="159" customWidth="1"/>
    <col min="14081" max="14081" width="11.9" style="159" customWidth="1"/>
    <col min="14082" max="14082" width="9.9" style="159" customWidth="1"/>
    <col min="14083" max="14083" width="10.7" style="159" customWidth="1"/>
    <col min="14084" max="14084" width="12.7" style="159" customWidth="1"/>
    <col min="14085" max="14085" width="9" style="159" hidden="1" customWidth="1"/>
    <col min="14086" max="14335" width="9" style="159"/>
    <col min="14336" max="14336" width="34.2" style="159" customWidth="1"/>
    <col min="14337" max="14337" width="11.9" style="159" customWidth="1"/>
    <col min="14338" max="14338" width="9.9" style="159" customWidth="1"/>
    <col min="14339" max="14339" width="10.7" style="159" customWidth="1"/>
    <col min="14340" max="14340" width="12.7" style="159" customWidth="1"/>
    <col min="14341" max="14341" width="9" style="159" hidden="1" customWidth="1"/>
    <col min="14342" max="14591" width="9" style="159"/>
    <col min="14592" max="14592" width="34.2" style="159" customWidth="1"/>
    <col min="14593" max="14593" width="11.9" style="159" customWidth="1"/>
    <col min="14594" max="14594" width="9.9" style="159" customWidth="1"/>
    <col min="14595" max="14595" width="10.7" style="159" customWidth="1"/>
    <col min="14596" max="14596" width="12.7" style="159" customWidth="1"/>
    <col min="14597" max="14597" width="9" style="159" hidden="1" customWidth="1"/>
    <col min="14598" max="14847" width="9" style="159"/>
    <col min="14848" max="14848" width="34.2" style="159" customWidth="1"/>
    <col min="14849" max="14849" width="11.9" style="159" customWidth="1"/>
    <col min="14850" max="14850" width="9.9" style="159" customWidth="1"/>
    <col min="14851" max="14851" width="10.7" style="159" customWidth="1"/>
    <col min="14852" max="14852" width="12.7" style="159" customWidth="1"/>
    <col min="14853" max="14853" width="9" style="159" hidden="1" customWidth="1"/>
    <col min="14854" max="15103" width="9" style="159"/>
    <col min="15104" max="15104" width="34.2" style="159" customWidth="1"/>
    <col min="15105" max="15105" width="11.9" style="159" customWidth="1"/>
    <col min="15106" max="15106" width="9.9" style="159" customWidth="1"/>
    <col min="15107" max="15107" width="10.7" style="159" customWidth="1"/>
    <col min="15108" max="15108" width="12.7" style="159" customWidth="1"/>
    <col min="15109" max="15109" width="9" style="159" hidden="1" customWidth="1"/>
    <col min="15110" max="15359" width="9" style="159"/>
    <col min="15360" max="15360" width="34.2" style="159" customWidth="1"/>
    <col min="15361" max="15361" width="11.9" style="159" customWidth="1"/>
    <col min="15362" max="15362" width="9.9" style="159" customWidth="1"/>
    <col min="15363" max="15363" width="10.7" style="159" customWidth="1"/>
    <col min="15364" max="15364" width="12.7" style="159" customWidth="1"/>
    <col min="15365" max="15365" width="9" style="159" hidden="1" customWidth="1"/>
    <col min="15366" max="15615" width="9" style="159"/>
    <col min="15616" max="15616" width="34.2" style="159" customWidth="1"/>
    <col min="15617" max="15617" width="11.9" style="159" customWidth="1"/>
    <col min="15618" max="15618" width="9.9" style="159" customWidth="1"/>
    <col min="15619" max="15619" width="10.7" style="159" customWidth="1"/>
    <col min="15620" max="15620" width="12.7" style="159" customWidth="1"/>
    <col min="15621" max="15621" width="9" style="159" hidden="1" customWidth="1"/>
    <col min="15622" max="15871" width="9" style="159"/>
    <col min="15872" max="15872" width="34.2" style="159" customWidth="1"/>
    <col min="15873" max="15873" width="11.9" style="159" customWidth="1"/>
    <col min="15874" max="15874" width="9.9" style="159" customWidth="1"/>
    <col min="15875" max="15875" width="10.7" style="159" customWidth="1"/>
    <col min="15876" max="15876" width="12.7" style="159" customWidth="1"/>
    <col min="15877" max="15877" width="9" style="159" hidden="1" customWidth="1"/>
    <col min="15878" max="16127" width="9" style="159"/>
    <col min="16128" max="16128" width="34.2" style="159" customWidth="1"/>
    <col min="16129" max="16129" width="11.9" style="159" customWidth="1"/>
    <col min="16130" max="16130" width="9.9" style="159" customWidth="1"/>
    <col min="16131" max="16131" width="10.7" style="159" customWidth="1"/>
    <col min="16132" max="16132" width="12.7" style="159" customWidth="1"/>
    <col min="16133" max="16133" width="9" style="159" hidden="1" customWidth="1"/>
    <col min="16134" max="16384" width="9" style="159"/>
  </cols>
  <sheetData>
    <row r="1" spans="1:1">
      <c r="A1" s="159" t="s">
        <v>1647</v>
      </c>
    </row>
    <row r="2" ht="33.75" customHeight="1" spans="1:5">
      <c r="A2" s="140" t="s">
        <v>1648</v>
      </c>
      <c r="B2" s="140"/>
      <c r="C2" s="140"/>
      <c r="D2" s="140"/>
      <c r="E2" s="140"/>
    </row>
    <row r="3" ht="28.5" customHeight="1" spans="1:5">
      <c r="A3" s="141" t="s">
        <v>1649</v>
      </c>
      <c r="E3" s="160" t="s">
        <v>108</v>
      </c>
    </row>
    <row r="4" ht="28.5" customHeight="1" spans="1:5">
      <c r="A4" s="143" t="s">
        <v>109</v>
      </c>
      <c r="B4" s="144" t="s">
        <v>110</v>
      </c>
      <c r="C4" s="144" t="s">
        <v>111</v>
      </c>
      <c r="D4" s="125" t="s">
        <v>112</v>
      </c>
      <c r="E4" s="125" t="s">
        <v>113</v>
      </c>
    </row>
    <row r="5" s="154" customFormat="1" ht="23.25" customHeight="1" spans="1:32">
      <c r="A5" s="161" t="s">
        <v>1650</v>
      </c>
      <c r="B5" s="146"/>
      <c r="C5" s="146"/>
      <c r="D5" s="147"/>
      <c r="E5" s="147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</row>
    <row r="6" s="154" customFormat="1" ht="23.25" customHeight="1" spans="1:32">
      <c r="A6" s="163" t="s">
        <v>1651</v>
      </c>
      <c r="B6" s="146"/>
      <c r="C6" s="146"/>
      <c r="D6" s="147"/>
      <c r="E6" s="147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</row>
    <row r="7" s="154" customFormat="1" ht="23.25" customHeight="1" spans="1:32">
      <c r="A7" s="163" t="s">
        <v>1652</v>
      </c>
      <c r="B7" s="146"/>
      <c r="C7" s="146"/>
      <c r="D7" s="147"/>
      <c r="E7" s="147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</row>
    <row r="8" s="154" customFormat="1" ht="23.25" customHeight="1" spans="1:32">
      <c r="A8" s="163" t="s">
        <v>1653</v>
      </c>
      <c r="B8" s="146"/>
      <c r="C8" s="146"/>
      <c r="D8" s="147"/>
      <c r="E8" s="147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</row>
    <row r="9" s="155" customFormat="1" ht="23.25" customHeight="1" spans="1:32">
      <c r="A9" s="163" t="s">
        <v>1654</v>
      </c>
      <c r="B9" s="146"/>
      <c r="C9" s="146"/>
      <c r="D9" s="147"/>
      <c r="E9" s="147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</row>
    <row r="10" s="155" customFormat="1" ht="23.25" customHeight="1" spans="1:32">
      <c r="A10" s="148" t="s">
        <v>1433</v>
      </c>
      <c r="B10" s="149"/>
      <c r="C10" s="149"/>
      <c r="D10" s="150"/>
      <c r="E10" s="150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</row>
    <row r="11" s="155" customFormat="1" ht="23.25" customHeight="1" spans="1:32">
      <c r="A11" s="165" t="s">
        <v>1655</v>
      </c>
      <c r="B11" s="149"/>
      <c r="C11" s="149"/>
      <c r="D11" s="150"/>
      <c r="E11" s="150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</row>
    <row r="12" s="156" customFormat="1" ht="23.25" customHeight="1" spans="1:35">
      <c r="A12" s="165" t="s">
        <v>1656</v>
      </c>
      <c r="B12" s="149"/>
      <c r="C12" s="149"/>
      <c r="D12" s="150"/>
      <c r="E12" s="150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</row>
    <row r="13" s="138" customFormat="1" ht="23.25" customHeight="1" spans="1:32">
      <c r="A13" s="148" t="s">
        <v>150</v>
      </c>
      <c r="B13" s="149"/>
      <c r="C13" s="149"/>
      <c r="D13" s="150"/>
      <c r="E13" s="150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</row>
    <row r="14" spans="1:1">
      <c r="A14" s="167" t="s">
        <v>192</v>
      </c>
    </row>
    <row r="15" spans="1:1">
      <c r="A15" s="167"/>
    </row>
    <row r="16" s="157" customFormat="1" spans="1:32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1">
      <c r="A17" s="167"/>
    </row>
    <row r="18" spans="1:1">
      <c r="A18" s="167"/>
    </row>
    <row r="19" spans="1:1">
      <c r="A19" s="167"/>
    </row>
    <row r="20" spans="1:1">
      <c r="A20" s="170"/>
    </row>
    <row r="21" s="158" customFormat="1" spans="1:224">
      <c r="A21" s="170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159"/>
      <c r="FE21" s="159"/>
      <c r="FF21" s="159"/>
      <c r="FG21" s="159"/>
      <c r="FH21" s="159"/>
      <c r="FI21" s="159"/>
      <c r="FJ21" s="159"/>
      <c r="FK21" s="159"/>
      <c r="FL21" s="159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159"/>
      <c r="GC21" s="159"/>
      <c r="GD21" s="159"/>
      <c r="GE21" s="159"/>
      <c r="GF21" s="159"/>
      <c r="GG21" s="159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59"/>
    </row>
    <row r="22" s="158" customFormat="1" spans="1:224">
      <c r="A22" s="170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59"/>
    </row>
    <row r="23" s="158" customFormat="1" spans="1:224">
      <c r="A23" s="170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  <c r="HK23" s="159"/>
      <c r="HL23" s="159"/>
      <c r="HM23" s="159"/>
      <c r="HN23" s="159"/>
      <c r="HO23" s="159"/>
      <c r="HP23" s="159"/>
    </row>
    <row r="24" s="158" customFormat="1" spans="1:224">
      <c r="A24" s="170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59"/>
      <c r="FB24" s="159"/>
      <c r="FC24" s="159"/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59"/>
      <c r="FO24" s="159"/>
      <c r="FP24" s="159"/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  <c r="GA24" s="159"/>
      <c r="GB24" s="159"/>
      <c r="GC24" s="159"/>
      <c r="GD24" s="159"/>
      <c r="GE24" s="159"/>
      <c r="GF24" s="159"/>
      <c r="GG24" s="159"/>
      <c r="GH24" s="159"/>
      <c r="GI24" s="159"/>
      <c r="GJ24" s="159"/>
      <c r="GK24" s="159"/>
      <c r="GL24" s="159"/>
      <c r="GM24" s="159"/>
      <c r="GN24" s="159"/>
      <c r="GO24" s="159"/>
      <c r="GP24" s="159"/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59"/>
      <c r="HB24" s="159"/>
      <c r="HC24" s="159"/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59"/>
      <c r="HO24" s="159"/>
      <c r="HP24" s="159"/>
    </row>
    <row r="25" s="158" customFormat="1" spans="1:224">
      <c r="A25" s="170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59"/>
      <c r="FE25" s="159"/>
      <c r="FF25" s="159"/>
      <c r="FG25" s="159"/>
      <c r="FH25" s="159"/>
      <c r="FI25" s="159"/>
      <c r="FJ25" s="159"/>
      <c r="FK25" s="159"/>
      <c r="FL25" s="159"/>
      <c r="FM25" s="159"/>
      <c r="FN25" s="159"/>
      <c r="FO25" s="159"/>
      <c r="FP25" s="159"/>
      <c r="FQ25" s="159"/>
      <c r="FR25" s="159"/>
      <c r="FS25" s="159"/>
      <c r="FT25" s="159"/>
      <c r="FU25" s="159"/>
      <c r="FV25" s="159"/>
      <c r="FW25" s="159"/>
      <c r="FX25" s="159"/>
      <c r="FY25" s="159"/>
      <c r="FZ25" s="159"/>
      <c r="GA25" s="159"/>
      <c r="GB25" s="159"/>
      <c r="GC25" s="159"/>
      <c r="GD25" s="159"/>
      <c r="GE25" s="159"/>
      <c r="GF25" s="159"/>
      <c r="GG25" s="159"/>
      <c r="GH25" s="159"/>
      <c r="GI25" s="159"/>
      <c r="GJ25" s="159"/>
      <c r="GK25" s="159"/>
      <c r="GL25" s="159"/>
      <c r="GM25" s="159"/>
      <c r="GN25" s="159"/>
      <c r="GO25" s="159"/>
      <c r="GP25" s="159"/>
      <c r="GQ25" s="159"/>
      <c r="GR25" s="159"/>
      <c r="GS25" s="159"/>
      <c r="GT25" s="159"/>
      <c r="GU25" s="159"/>
      <c r="GV25" s="159"/>
      <c r="GW25" s="159"/>
      <c r="GX25" s="159"/>
      <c r="GY25" s="159"/>
      <c r="GZ25" s="159"/>
      <c r="HA25" s="159"/>
      <c r="HB25" s="159"/>
      <c r="HC25" s="159"/>
      <c r="HD25" s="159"/>
      <c r="HE25" s="159"/>
      <c r="HF25" s="159"/>
      <c r="HG25" s="159"/>
      <c r="HH25" s="159"/>
      <c r="HI25" s="159"/>
      <c r="HJ25" s="159"/>
      <c r="HK25" s="159"/>
      <c r="HL25" s="159"/>
      <c r="HM25" s="159"/>
      <c r="HN25" s="159"/>
      <c r="HO25" s="159"/>
      <c r="HP25" s="159"/>
    </row>
    <row r="26" s="158" customFormat="1" spans="1:224">
      <c r="A26" s="170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</row>
    <row r="27" s="158" customFormat="1" spans="1:224">
      <c r="A27" s="170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  <c r="HD27" s="159"/>
      <c r="HE27" s="159"/>
      <c r="HF27" s="159"/>
      <c r="HG27" s="159"/>
      <c r="HH27" s="159"/>
      <c r="HI27" s="159"/>
      <c r="HJ27" s="159"/>
      <c r="HK27" s="159"/>
      <c r="HL27" s="159"/>
      <c r="HM27" s="159"/>
      <c r="HN27" s="159"/>
      <c r="HO27" s="159"/>
      <c r="HP27" s="159"/>
    </row>
    <row r="28" s="158" customFormat="1" spans="1:224">
      <c r="A28" s="170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  <c r="FL28" s="159"/>
      <c r="FM28" s="159"/>
      <c r="FN28" s="159"/>
      <c r="FO28" s="159"/>
      <c r="FP28" s="159"/>
      <c r="FQ28" s="159"/>
      <c r="FR28" s="159"/>
      <c r="FS28" s="159"/>
      <c r="FT28" s="159"/>
      <c r="FU28" s="159"/>
      <c r="FV28" s="159"/>
      <c r="FW28" s="159"/>
      <c r="FX28" s="159"/>
      <c r="FY28" s="159"/>
      <c r="FZ28" s="159"/>
      <c r="GA28" s="159"/>
      <c r="GB28" s="159"/>
      <c r="GC28" s="159"/>
      <c r="GD28" s="159"/>
      <c r="GE28" s="159"/>
      <c r="GF28" s="159"/>
      <c r="GG28" s="159"/>
      <c r="GH28" s="159"/>
      <c r="GI28" s="159"/>
      <c r="GJ28" s="159"/>
      <c r="GK28" s="159"/>
      <c r="GL28" s="159"/>
      <c r="GM28" s="159"/>
      <c r="GN28" s="159"/>
      <c r="GO28" s="159"/>
      <c r="GP28" s="159"/>
      <c r="GQ28" s="159"/>
      <c r="GR28" s="159"/>
      <c r="GS28" s="159"/>
      <c r="GT28" s="159"/>
      <c r="GU28" s="159"/>
      <c r="GV28" s="159"/>
      <c r="GW28" s="159"/>
      <c r="GX28" s="159"/>
      <c r="GY28" s="159"/>
      <c r="GZ28" s="159"/>
      <c r="HA28" s="159"/>
      <c r="HB28" s="159"/>
      <c r="HC28" s="159"/>
      <c r="HD28" s="159"/>
      <c r="HE28" s="159"/>
      <c r="HF28" s="159"/>
      <c r="HG28" s="159"/>
      <c r="HH28" s="159"/>
      <c r="HI28" s="159"/>
      <c r="HJ28" s="159"/>
      <c r="HK28" s="159"/>
      <c r="HL28" s="159"/>
      <c r="HM28" s="159"/>
      <c r="HN28" s="159"/>
      <c r="HO28" s="159"/>
      <c r="HP28" s="159"/>
    </row>
    <row r="29" s="158" customFormat="1" spans="1:224">
      <c r="A29" s="170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  <c r="FL29" s="159"/>
      <c r="FM29" s="159"/>
      <c r="FN29" s="159"/>
      <c r="FO29" s="159"/>
      <c r="FP29" s="159"/>
      <c r="FQ29" s="159"/>
      <c r="FR29" s="159"/>
      <c r="FS29" s="159"/>
      <c r="FT29" s="159"/>
      <c r="FU29" s="159"/>
      <c r="FV29" s="159"/>
      <c r="FW29" s="159"/>
      <c r="FX29" s="159"/>
      <c r="FY29" s="159"/>
      <c r="FZ29" s="159"/>
      <c r="GA29" s="159"/>
      <c r="GB29" s="159"/>
      <c r="GC29" s="159"/>
      <c r="GD29" s="159"/>
      <c r="GE29" s="159"/>
      <c r="GF29" s="159"/>
      <c r="GG29" s="159"/>
      <c r="GH29" s="159"/>
      <c r="GI29" s="159"/>
      <c r="GJ29" s="159"/>
      <c r="GK29" s="159"/>
      <c r="GL29" s="159"/>
      <c r="GM29" s="159"/>
      <c r="GN29" s="159"/>
      <c r="GO29" s="159"/>
      <c r="GP29" s="159"/>
      <c r="GQ29" s="159"/>
      <c r="GR29" s="159"/>
      <c r="GS29" s="159"/>
      <c r="GT29" s="159"/>
      <c r="GU29" s="159"/>
      <c r="GV29" s="159"/>
      <c r="GW29" s="159"/>
      <c r="GX29" s="159"/>
      <c r="GY29" s="159"/>
      <c r="GZ29" s="159"/>
      <c r="HA29" s="159"/>
      <c r="HB29" s="159"/>
      <c r="HC29" s="159"/>
      <c r="HD29" s="159"/>
      <c r="HE29" s="159"/>
      <c r="HF29" s="159"/>
      <c r="HG29" s="159"/>
      <c r="HH29" s="159"/>
      <c r="HI29" s="159"/>
      <c r="HJ29" s="159"/>
      <c r="HK29" s="159"/>
      <c r="HL29" s="159"/>
      <c r="HM29" s="159"/>
      <c r="HN29" s="159"/>
      <c r="HO29" s="159"/>
      <c r="HP29" s="159"/>
    </row>
    <row r="30" s="158" customFormat="1" spans="1:224">
      <c r="A30" s="170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59"/>
      <c r="FO30" s="159"/>
      <c r="FP30" s="159"/>
      <c r="FQ30" s="159"/>
      <c r="FR30" s="159"/>
      <c r="FS30" s="159"/>
      <c r="FT30" s="159"/>
      <c r="FU30" s="159"/>
      <c r="FV30" s="159"/>
      <c r="FW30" s="159"/>
      <c r="FX30" s="159"/>
      <c r="FY30" s="159"/>
      <c r="FZ30" s="159"/>
      <c r="GA30" s="159"/>
      <c r="GB30" s="159"/>
      <c r="GC30" s="159"/>
      <c r="GD30" s="159"/>
      <c r="GE30" s="159"/>
      <c r="GF30" s="159"/>
      <c r="GG30" s="159"/>
      <c r="GH30" s="159"/>
      <c r="GI30" s="159"/>
      <c r="GJ30" s="159"/>
      <c r="GK30" s="159"/>
      <c r="GL30" s="159"/>
      <c r="GM30" s="159"/>
      <c r="GN30" s="159"/>
      <c r="GO30" s="159"/>
      <c r="GP30" s="159"/>
      <c r="GQ30" s="159"/>
      <c r="GR30" s="159"/>
      <c r="GS30" s="159"/>
      <c r="GT30" s="159"/>
      <c r="GU30" s="159"/>
      <c r="GV30" s="159"/>
      <c r="GW30" s="159"/>
      <c r="GX30" s="159"/>
      <c r="GY30" s="159"/>
      <c r="GZ30" s="159"/>
      <c r="HA30" s="159"/>
      <c r="HB30" s="159"/>
      <c r="HC30" s="159"/>
      <c r="HD30" s="159"/>
      <c r="HE30" s="159"/>
      <c r="HF30" s="159"/>
      <c r="HG30" s="159"/>
      <c r="HH30" s="159"/>
      <c r="HI30" s="159"/>
      <c r="HJ30" s="159"/>
      <c r="HK30" s="159"/>
      <c r="HL30" s="159"/>
      <c r="HM30" s="159"/>
      <c r="HN30" s="159"/>
      <c r="HO30" s="159"/>
      <c r="HP30" s="159"/>
    </row>
    <row r="31" s="158" customFormat="1" spans="1:224">
      <c r="A31" s="170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  <c r="HO31" s="159"/>
      <c r="HP31" s="159"/>
    </row>
    <row r="32" s="158" customFormat="1" spans="1:224">
      <c r="A32" s="170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  <c r="HO32" s="159"/>
      <c r="HP32" s="159"/>
    </row>
    <row r="33" s="158" customFormat="1" spans="1:224">
      <c r="A33" s="170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</row>
    <row r="34" s="158" customFormat="1" spans="1:224">
      <c r="A34" s="170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</row>
    <row r="35" s="158" customFormat="1" spans="1:224">
      <c r="A35" s="170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</row>
    <row r="36" s="158" customFormat="1" spans="1:224">
      <c r="A36" s="170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</row>
    <row r="37" s="158" customFormat="1" spans="1:224">
      <c r="A37" s="170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</row>
    <row r="38" s="158" customFormat="1" spans="1:224">
      <c r="A38" s="170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</row>
    <row r="39" s="158" customFormat="1" spans="1:224">
      <c r="A39" s="170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</row>
    <row r="40" s="158" customFormat="1" spans="1:224">
      <c r="A40" s="170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</row>
    <row r="41" s="158" customFormat="1" spans="1:224">
      <c r="A41" s="170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</row>
    <row r="42" s="158" customFormat="1" spans="1:224">
      <c r="A42" s="170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</row>
    <row r="43" s="158" customFormat="1" spans="1:224">
      <c r="A43" s="170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  <c r="GK43" s="159"/>
      <c r="GL43" s="159"/>
      <c r="GM43" s="159"/>
      <c r="GN43" s="159"/>
      <c r="GO43" s="159"/>
      <c r="GP43" s="159"/>
      <c r="GQ43" s="159"/>
      <c r="GR43" s="159"/>
      <c r="GS43" s="159"/>
      <c r="GT43" s="159"/>
      <c r="GU43" s="159"/>
      <c r="GV43" s="159"/>
      <c r="GW43" s="159"/>
      <c r="GX43" s="159"/>
      <c r="GY43" s="159"/>
      <c r="GZ43" s="159"/>
      <c r="HA43" s="159"/>
      <c r="HB43" s="159"/>
      <c r="HC43" s="159"/>
      <c r="HD43" s="159"/>
      <c r="HE43" s="159"/>
      <c r="HF43" s="159"/>
      <c r="HG43" s="159"/>
      <c r="HH43" s="159"/>
      <c r="HI43" s="159"/>
      <c r="HJ43" s="159"/>
      <c r="HK43" s="159"/>
      <c r="HL43" s="159"/>
      <c r="HM43" s="159"/>
      <c r="HN43" s="159"/>
      <c r="HO43" s="159"/>
      <c r="HP43" s="159"/>
    </row>
    <row r="44" s="158" customFormat="1" spans="1:224">
      <c r="A44" s="170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159"/>
      <c r="HM44" s="159"/>
      <c r="HN44" s="159"/>
      <c r="HO44" s="159"/>
      <c r="HP44" s="159"/>
    </row>
    <row r="45" s="158" customFormat="1" spans="1:224">
      <c r="A45" s="170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  <c r="GK45" s="159"/>
      <c r="GL45" s="159"/>
      <c r="GM45" s="159"/>
      <c r="GN45" s="159"/>
      <c r="GO45" s="159"/>
      <c r="GP45" s="159"/>
      <c r="GQ45" s="159"/>
      <c r="GR45" s="159"/>
      <c r="GS45" s="159"/>
      <c r="GT45" s="159"/>
      <c r="GU45" s="159"/>
      <c r="GV45" s="159"/>
      <c r="GW45" s="159"/>
      <c r="GX45" s="159"/>
      <c r="GY45" s="159"/>
      <c r="GZ45" s="159"/>
      <c r="HA45" s="159"/>
      <c r="HB45" s="159"/>
      <c r="HC45" s="159"/>
      <c r="HD45" s="159"/>
      <c r="HE45" s="159"/>
      <c r="HF45" s="159"/>
      <c r="HG45" s="159"/>
      <c r="HH45" s="159"/>
      <c r="HI45" s="159"/>
      <c r="HJ45" s="159"/>
      <c r="HK45" s="159"/>
      <c r="HL45" s="159"/>
      <c r="HM45" s="159"/>
      <c r="HN45" s="159"/>
      <c r="HO45" s="159"/>
      <c r="HP45" s="159"/>
    </row>
    <row r="46" s="158" customFormat="1" spans="1:224">
      <c r="A46" s="170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59"/>
      <c r="EO46" s="159"/>
      <c r="EP46" s="159"/>
      <c r="EQ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  <c r="GK46" s="159"/>
      <c r="GL46" s="159"/>
      <c r="GM46" s="159"/>
      <c r="GN46" s="159"/>
      <c r="GO46" s="159"/>
      <c r="GP46" s="159"/>
      <c r="GQ46" s="159"/>
      <c r="GR46" s="159"/>
      <c r="GS46" s="159"/>
      <c r="GT46" s="159"/>
      <c r="GU46" s="159"/>
      <c r="GV46" s="159"/>
      <c r="GW46" s="159"/>
      <c r="GX46" s="159"/>
      <c r="GY46" s="159"/>
      <c r="GZ46" s="159"/>
      <c r="HA46" s="159"/>
      <c r="HB46" s="159"/>
      <c r="HC46" s="159"/>
      <c r="HD46" s="159"/>
      <c r="HE46" s="159"/>
      <c r="HF46" s="159"/>
      <c r="HG46" s="159"/>
      <c r="HH46" s="159"/>
      <c r="HI46" s="159"/>
      <c r="HJ46" s="159"/>
      <c r="HK46" s="159"/>
      <c r="HL46" s="159"/>
      <c r="HM46" s="159"/>
      <c r="HN46" s="159"/>
      <c r="HO46" s="159"/>
      <c r="HP46" s="159"/>
    </row>
    <row r="47" s="158" customFormat="1" spans="1:224">
      <c r="A47" s="170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59"/>
      <c r="EL47" s="159"/>
      <c r="EM47" s="159"/>
      <c r="EN47" s="159"/>
      <c r="EO47" s="159"/>
      <c r="EP47" s="159"/>
      <c r="EQ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159"/>
      <c r="HM47" s="159"/>
      <c r="HN47" s="159"/>
      <c r="HO47" s="159"/>
      <c r="HP47" s="159"/>
    </row>
    <row r="48" s="158" customFormat="1" spans="1:224">
      <c r="A48" s="170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59"/>
      <c r="EL48" s="159"/>
      <c r="EM48" s="159"/>
      <c r="EN48" s="159"/>
      <c r="EO48" s="159"/>
      <c r="EP48" s="159"/>
      <c r="EQ48" s="159"/>
      <c r="ER48" s="159"/>
      <c r="ES48" s="159"/>
      <c r="ET48" s="159"/>
      <c r="EU48" s="159"/>
      <c r="EV48" s="159"/>
      <c r="EW48" s="159"/>
      <c r="EX48" s="159"/>
      <c r="EY48" s="159"/>
      <c r="EZ48" s="159"/>
      <c r="FA48" s="159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  <c r="GK48" s="159"/>
      <c r="GL48" s="159"/>
      <c r="GM48" s="159"/>
      <c r="GN48" s="159"/>
      <c r="GO48" s="159"/>
      <c r="GP48" s="159"/>
      <c r="GQ48" s="159"/>
      <c r="GR48" s="159"/>
      <c r="GS48" s="159"/>
      <c r="GT48" s="159"/>
      <c r="GU48" s="159"/>
      <c r="GV48" s="159"/>
      <c r="GW48" s="159"/>
      <c r="GX48" s="159"/>
      <c r="GY48" s="159"/>
      <c r="GZ48" s="159"/>
      <c r="HA48" s="159"/>
      <c r="HB48" s="159"/>
      <c r="HC48" s="159"/>
      <c r="HD48" s="159"/>
      <c r="HE48" s="159"/>
      <c r="HF48" s="159"/>
      <c r="HG48" s="159"/>
      <c r="HH48" s="159"/>
      <c r="HI48" s="159"/>
      <c r="HJ48" s="159"/>
      <c r="HK48" s="159"/>
      <c r="HL48" s="159"/>
      <c r="HM48" s="159"/>
      <c r="HN48" s="159"/>
      <c r="HO48" s="159"/>
      <c r="HP48" s="159"/>
    </row>
    <row r="49" s="158" customFormat="1" spans="1:224">
      <c r="A49" s="170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</row>
    <row r="50" s="158" customFormat="1" spans="1:224">
      <c r="A50" s="170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</row>
    <row r="51" s="158" customFormat="1" spans="1:224">
      <c r="A51" s="170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  <c r="HO51" s="159"/>
      <c r="HP51" s="159"/>
    </row>
    <row r="52" s="158" customFormat="1" spans="1:224">
      <c r="A52" s="170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</row>
    <row r="53" s="158" customFormat="1" spans="1:224">
      <c r="A53" s="170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</row>
    <row r="54" s="158" customFormat="1" spans="1:224">
      <c r="A54" s="170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</row>
    <row r="55" s="158" customFormat="1" spans="1:224">
      <c r="A55" s="170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159"/>
      <c r="HM55" s="159"/>
      <c r="HN55" s="159"/>
      <c r="HO55" s="159"/>
      <c r="HP55" s="159"/>
    </row>
    <row r="56" s="158" customFormat="1" spans="1:224">
      <c r="A56" s="170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  <c r="GK56" s="159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9"/>
      <c r="GW56" s="159"/>
      <c r="GX56" s="159"/>
      <c r="GY56" s="159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9"/>
      <c r="HK56" s="159"/>
      <c r="HL56" s="159"/>
      <c r="HM56" s="159"/>
      <c r="HN56" s="159"/>
      <c r="HO56" s="159"/>
      <c r="HP56" s="159"/>
    </row>
    <row r="57" s="158" customFormat="1" spans="1:224">
      <c r="A57" s="170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  <c r="FW57" s="159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9"/>
      <c r="GI57" s="159"/>
      <c r="GJ57" s="159"/>
      <c r="GK57" s="159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9"/>
      <c r="GW57" s="159"/>
      <c r="GX57" s="159"/>
      <c r="GY57" s="159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9"/>
      <c r="HK57" s="159"/>
      <c r="HL57" s="159"/>
      <c r="HM57" s="159"/>
      <c r="HN57" s="159"/>
      <c r="HO57" s="159"/>
      <c r="HP57" s="159"/>
    </row>
    <row r="58" s="158" customFormat="1" spans="1:224">
      <c r="A58" s="170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  <c r="FW58" s="159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9"/>
      <c r="GI58" s="159"/>
      <c r="GJ58" s="159"/>
      <c r="GK58" s="159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9"/>
      <c r="GW58" s="159"/>
      <c r="GX58" s="159"/>
      <c r="GY58" s="159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9"/>
      <c r="HK58" s="159"/>
      <c r="HL58" s="159"/>
      <c r="HM58" s="159"/>
      <c r="HN58" s="159"/>
      <c r="HO58" s="159"/>
      <c r="HP58" s="159"/>
    </row>
    <row r="59" s="158" customFormat="1" spans="1:224">
      <c r="A59" s="170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9"/>
      <c r="FG59" s="159"/>
      <c r="FH59" s="159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  <c r="FW59" s="159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9"/>
      <c r="GI59" s="159"/>
      <c r="GJ59" s="159"/>
      <c r="GK59" s="159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9"/>
      <c r="GW59" s="159"/>
      <c r="GX59" s="159"/>
      <c r="GY59" s="159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9"/>
      <c r="HK59" s="159"/>
      <c r="HL59" s="159"/>
      <c r="HM59" s="159"/>
      <c r="HN59" s="159"/>
      <c r="HO59" s="159"/>
      <c r="HP59" s="159"/>
    </row>
    <row r="60" s="158" customFormat="1" spans="1:224">
      <c r="A60" s="170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  <c r="CX60" s="159"/>
      <c r="CY60" s="159"/>
      <c r="CZ60" s="159"/>
      <c r="DA60" s="159"/>
      <c r="DB60" s="159"/>
      <c r="DC60" s="159"/>
      <c r="DD60" s="159"/>
      <c r="DE60" s="159"/>
      <c r="DF60" s="159"/>
      <c r="DG60" s="159"/>
      <c r="DH60" s="159"/>
      <c r="DI60" s="159"/>
      <c r="DJ60" s="159"/>
      <c r="DK60" s="159"/>
      <c r="DL60" s="159"/>
      <c r="DM60" s="159"/>
      <c r="DN60" s="159"/>
      <c r="DO60" s="159"/>
      <c r="DP60" s="159"/>
      <c r="DQ60" s="159"/>
      <c r="DR60" s="159"/>
      <c r="DS60" s="159"/>
      <c r="DT60" s="159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59"/>
      <c r="EH60" s="159"/>
      <c r="EI60" s="159"/>
      <c r="EJ60" s="159"/>
      <c r="EK60" s="159"/>
      <c r="EL60" s="159"/>
      <c r="EM60" s="159"/>
      <c r="EN60" s="159"/>
      <c r="EO60" s="159"/>
      <c r="EP60" s="159"/>
      <c r="EQ60" s="159"/>
      <c r="ER60" s="159"/>
      <c r="ES60" s="159"/>
      <c r="ET60" s="159"/>
      <c r="EU60" s="159"/>
      <c r="EV60" s="159"/>
      <c r="EW60" s="159"/>
      <c r="EX60" s="159"/>
      <c r="EY60" s="159"/>
      <c r="EZ60" s="159"/>
      <c r="FA60" s="159"/>
      <c r="FB60" s="159"/>
      <c r="FC60" s="159"/>
      <c r="FD60" s="159"/>
      <c r="FE60" s="159"/>
      <c r="FF60" s="159"/>
      <c r="FG60" s="159"/>
      <c r="FH60" s="159"/>
      <c r="FI60" s="159"/>
      <c r="FJ60" s="159"/>
      <c r="FK60" s="159"/>
      <c r="FL60" s="159"/>
      <c r="FM60" s="159"/>
      <c r="FN60" s="159"/>
      <c r="FO60" s="159"/>
      <c r="FP60" s="159"/>
      <c r="FQ60" s="159"/>
      <c r="FR60" s="159"/>
      <c r="FS60" s="159"/>
      <c r="FT60" s="159"/>
      <c r="FU60" s="159"/>
      <c r="FV60" s="159"/>
      <c r="FW60" s="159"/>
      <c r="FX60" s="159"/>
      <c r="FY60" s="159"/>
      <c r="FZ60" s="159"/>
      <c r="GA60" s="159"/>
      <c r="GB60" s="159"/>
      <c r="GC60" s="159"/>
      <c r="GD60" s="159"/>
      <c r="GE60" s="159"/>
      <c r="GF60" s="159"/>
      <c r="GG60" s="159"/>
      <c r="GH60" s="159"/>
      <c r="GI60" s="159"/>
      <c r="GJ60" s="159"/>
      <c r="GK60" s="159"/>
      <c r="GL60" s="159"/>
      <c r="GM60" s="159"/>
      <c r="GN60" s="159"/>
      <c r="GO60" s="159"/>
      <c r="GP60" s="159"/>
      <c r="GQ60" s="159"/>
      <c r="GR60" s="159"/>
      <c r="GS60" s="159"/>
      <c r="GT60" s="159"/>
      <c r="GU60" s="159"/>
      <c r="GV60" s="159"/>
      <c r="GW60" s="159"/>
      <c r="GX60" s="159"/>
      <c r="GY60" s="159"/>
      <c r="GZ60" s="159"/>
      <c r="HA60" s="159"/>
      <c r="HB60" s="159"/>
      <c r="HC60" s="159"/>
      <c r="HD60" s="159"/>
      <c r="HE60" s="159"/>
      <c r="HF60" s="159"/>
      <c r="HG60" s="159"/>
      <c r="HH60" s="159"/>
      <c r="HI60" s="159"/>
      <c r="HJ60" s="159"/>
      <c r="HK60" s="159"/>
      <c r="HL60" s="159"/>
      <c r="HM60" s="159"/>
      <c r="HN60" s="159"/>
      <c r="HO60" s="159"/>
      <c r="HP60" s="159"/>
    </row>
    <row r="61" s="158" customFormat="1" spans="1:224">
      <c r="A61" s="170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59"/>
      <c r="DI61" s="159"/>
      <c r="DJ61" s="159"/>
      <c r="DK61" s="159"/>
      <c r="DL61" s="159"/>
      <c r="DM61" s="159"/>
      <c r="DN61" s="159"/>
      <c r="DO61" s="159"/>
      <c r="DP61" s="159"/>
      <c r="DQ61" s="159"/>
      <c r="DR61" s="159"/>
      <c r="DS61" s="159"/>
      <c r="DT61" s="159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59"/>
      <c r="EH61" s="159"/>
      <c r="EI61" s="159"/>
      <c r="EJ61" s="159"/>
      <c r="EK61" s="159"/>
      <c r="EL61" s="159"/>
      <c r="EM61" s="159"/>
      <c r="EN61" s="159"/>
      <c r="EO61" s="159"/>
      <c r="EP61" s="159"/>
      <c r="EQ61" s="159"/>
      <c r="ER61" s="159"/>
      <c r="ES61" s="159"/>
      <c r="ET61" s="159"/>
      <c r="EU61" s="159"/>
      <c r="EV61" s="159"/>
      <c r="EW61" s="159"/>
      <c r="EX61" s="159"/>
      <c r="EY61" s="159"/>
      <c r="EZ61" s="159"/>
      <c r="FA61" s="159"/>
      <c r="FB61" s="159"/>
      <c r="FC61" s="159"/>
      <c r="FD61" s="159"/>
      <c r="FE61" s="159"/>
      <c r="FF61" s="159"/>
      <c r="FG61" s="159"/>
      <c r="FH61" s="159"/>
      <c r="FI61" s="159"/>
      <c r="FJ61" s="159"/>
      <c r="FK61" s="159"/>
      <c r="FL61" s="159"/>
      <c r="FM61" s="159"/>
      <c r="FN61" s="159"/>
      <c r="FO61" s="159"/>
      <c r="FP61" s="159"/>
      <c r="FQ61" s="159"/>
      <c r="FR61" s="159"/>
      <c r="FS61" s="159"/>
      <c r="FT61" s="159"/>
      <c r="FU61" s="159"/>
      <c r="FV61" s="159"/>
      <c r="FW61" s="159"/>
      <c r="FX61" s="159"/>
      <c r="FY61" s="159"/>
      <c r="FZ61" s="159"/>
      <c r="GA61" s="159"/>
      <c r="GB61" s="159"/>
      <c r="GC61" s="159"/>
      <c r="GD61" s="159"/>
      <c r="GE61" s="159"/>
      <c r="GF61" s="15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159"/>
      <c r="GW61" s="159"/>
      <c r="GX61" s="159"/>
      <c r="GY61" s="159"/>
      <c r="GZ61" s="159"/>
      <c r="HA61" s="159"/>
      <c r="HB61" s="159"/>
      <c r="HC61" s="159"/>
      <c r="HD61" s="159"/>
      <c r="HE61" s="159"/>
      <c r="HF61" s="159"/>
      <c r="HG61" s="159"/>
      <c r="HH61" s="159"/>
      <c r="HI61" s="159"/>
      <c r="HJ61" s="159"/>
      <c r="HK61" s="159"/>
      <c r="HL61" s="159"/>
      <c r="HM61" s="159"/>
      <c r="HN61" s="159"/>
      <c r="HO61" s="159"/>
      <c r="HP61" s="159"/>
    </row>
    <row r="62" s="158" customFormat="1" spans="1:224">
      <c r="A62" s="170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  <c r="CX62" s="159"/>
      <c r="CY62" s="159"/>
      <c r="CZ62" s="159"/>
      <c r="DA62" s="159"/>
      <c r="DB62" s="159"/>
      <c r="DC62" s="159"/>
      <c r="DD62" s="159"/>
      <c r="DE62" s="159"/>
      <c r="DF62" s="159"/>
      <c r="DG62" s="159"/>
      <c r="DH62" s="159"/>
      <c r="DI62" s="159"/>
      <c r="DJ62" s="159"/>
      <c r="DK62" s="159"/>
      <c r="DL62" s="159"/>
      <c r="DM62" s="159"/>
      <c r="DN62" s="159"/>
      <c r="DO62" s="159"/>
      <c r="DP62" s="159"/>
      <c r="DQ62" s="159"/>
      <c r="DR62" s="159"/>
      <c r="DS62" s="159"/>
      <c r="DT62" s="159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59"/>
      <c r="EL62" s="159"/>
      <c r="EM62" s="159"/>
      <c r="EN62" s="159"/>
      <c r="EO62" s="159"/>
      <c r="EP62" s="159"/>
      <c r="EQ62" s="159"/>
      <c r="ER62" s="159"/>
      <c r="ES62" s="159"/>
      <c r="ET62" s="159"/>
      <c r="EU62" s="159"/>
      <c r="EV62" s="159"/>
      <c r="EW62" s="159"/>
      <c r="EX62" s="159"/>
      <c r="EY62" s="159"/>
      <c r="EZ62" s="159"/>
      <c r="FA62" s="159"/>
      <c r="FB62" s="159"/>
      <c r="FC62" s="159"/>
      <c r="FD62" s="159"/>
      <c r="FE62" s="159"/>
      <c r="FF62" s="159"/>
      <c r="FG62" s="159"/>
      <c r="FH62" s="159"/>
      <c r="FI62" s="159"/>
      <c r="FJ62" s="159"/>
      <c r="FK62" s="159"/>
      <c r="FL62" s="159"/>
      <c r="FM62" s="159"/>
      <c r="FN62" s="159"/>
      <c r="FO62" s="159"/>
      <c r="FP62" s="159"/>
      <c r="FQ62" s="159"/>
      <c r="FR62" s="159"/>
      <c r="FS62" s="159"/>
      <c r="FT62" s="159"/>
      <c r="FU62" s="159"/>
      <c r="FV62" s="159"/>
      <c r="FW62" s="159"/>
      <c r="FX62" s="159"/>
      <c r="FY62" s="159"/>
      <c r="FZ62" s="159"/>
      <c r="GA62" s="159"/>
      <c r="GB62" s="159"/>
      <c r="GC62" s="159"/>
      <c r="GD62" s="159"/>
      <c r="GE62" s="159"/>
      <c r="GF62" s="159"/>
      <c r="GG62" s="159"/>
      <c r="GH62" s="159"/>
      <c r="GI62" s="159"/>
      <c r="GJ62" s="159"/>
      <c r="GK62" s="159"/>
      <c r="GL62" s="159"/>
      <c r="GM62" s="159"/>
      <c r="GN62" s="159"/>
      <c r="GO62" s="159"/>
      <c r="GP62" s="159"/>
      <c r="GQ62" s="159"/>
      <c r="GR62" s="159"/>
      <c r="GS62" s="159"/>
      <c r="GT62" s="159"/>
      <c r="GU62" s="159"/>
      <c r="GV62" s="159"/>
      <c r="GW62" s="159"/>
      <c r="GX62" s="159"/>
      <c r="GY62" s="159"/>
      <c r="GZ62" s="159"/>
      <c r="HA62" s="159"/>
      <c r="HB62" s="159"/>
      <c r="HC62" s="159"/>
      <c r="HD62" s="159"/>
      <c r="HE62" s="159"/>
      <c r="HF62" s="159"/>
      <c r="HG62" s="159"/>
      <c r="HH62" s="159"/>
      <c r="HI62" s="159"/>
      <c r="HJ62" s="159"/>
      <c r="HK62" s="159"/>
      <c r="HL62" s="159"/>
      <c r="HM62" s="159"/>
      <c r="HN62" s="159"/>
      <c r="HO62" s="159"/>
      <c r="HP62" s="159"/>
    </row>
    <row r="63" s="158" customFormat="1" spans="1:224">
      <c r="A63" s="170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59"/>
      <c r="DE63" s="159"/>
      <c r="DF63" s="159"/>
      <c r="DG63" s="159"/>
      <c r="DH63" s="159"/>
      <c r="DI63" s="159"/>
      <c r="DJ63" s="159"/>
      <c r="DK63" s="159"/>
      <c r="DL63" s="159"/>
      <c r="DM63" s="159"/>
      <c r="DN63" s="159"/>
      <c r="DO63" s="159"/>
      <c r="DP63" s="159"/>
      <c r="DQ63" s="159"/>
      <c r="DR63" s="159"/>
      <c r="DS63" s="159"/>
      <c r="DT63" s="159"/>
      <c r="DU63" s="159"/>
      <c r="DV63" s="159"/>
      <c r="DW63" s="159"/>
      <c r="DX63" s="159"/>
      <c r="DY63" s="159"/>
      <c r="DZ63" s="159"/>
      <c r="EA63" s="159"/>
      <c r="EB63" s="159"/>
      <c r="EC63" s="159"/>
      <c r="ED63" s="159"/>
      <c r="EE63" s="159"/>
      <c r="EF63" s="159"/>
      <c r="EG63" s="159"/>
      <c r="EH63" s="159"/>
      <c r="EI63" s="159"/>
      <c r="EJ63" s="159"/>
      <c r="EK63" s="159"/>
      <c r="EL63" s="159"/>
      <c r="EM63" s="159"/>
      <c r="EN63" s="159"/>
      <c r="EO63" s="159"/>
      <c r="EP63" s="159"/>
      <c r="EQ63" s="159"/>
      <c r="ER63" s="159"/>
      <c r="ES63" s="159"/>
      <c r="ET63" s="159"/>
      <c r="EU63" s="159"/>
      <c r="EV63" s="159"/>
      <c r="EW63" s="159"/>
      <c r="EX63" s="159"/>
      <c r="EY63" s="159"/>
      <c r="EZ63" s="159"/>
      <c r="FA63" s="159"/>
      <c r="FB63" s="159"/>
      <c r="FC63" s="159"/>
      <c r="FD63" s="159"/>
      <c r="FE63" s="159"/>
      <c r="FF63" s="159"/>
      <c r="FG63" s="159"/>
      <c r="FH63" s="159"/>
      <c r="FI63" s="159"/>
      <c r="FJ63" s="159"/>
      <c r="FK63" s="159"/>
      <c r="FL63" s="159"/>
      <c r="FM63" s="159"/>
      <c r="FN63" s="159"/>
      <c r="FO63" s="159"/>
      <c r="FP63" s="159"/>
      <c r="FQ63" s="159"/>
      <c r="FR63" s="159"/>
      <c r="FS63" s="159"/>
      <c r="FT63" s="159"/>
      <c r="FU63" s="159"/>
      <c r="FV63" s="159"/>
      <c r="FW63" s="159"/>
      <c r="FX63" s="159"/>
      <c r="FY63" s="159"/>
      <c r="FZ63" s="159"/>
      <c r="GA63" s="159"/>
      <c r="GB63" s="159"/>
      <c r="GC63" s="159"/>
      <c r="GD63" s="159"/>
      <c r="GE63" s="159"/>
      <c r="GF63" s="159"/>
      <c r="GG63" s="159"/>
      <c r="GH63" s="159"/>
      <c r="GI63" s="159"/>
      <c r="GJ63" s="159"/>
      <c r="GK63" s="159"/>
      <c r="GL63" s="159"/>
      <c r="GM63" s="159"/>
      <c r="GN63" s="159"/>
      <c r="GO63" s="159"/>
      <c r="GP63" s="159"/>
      <c r="GQ63" s="159"/>
      <c r="GR63" s="159"/>
      <c r="GS63" s="159"/>
      <c r="GT63" s="159"/>
      <c r="GU63" s="159"/>
      <c r="GV63" s="159"/>
      <c r="GW63" s="159"/>
      <c r="GX63" s="159"/>
      <c r="GY63" s="159"/>
      <c r="GZ63" s="159"/>
      <c r="HA63" s="159"/>
      <c r="HB63" s="159"/>
      <c r="HC63" s="159"/>
      <c r="HD63" s="159"/>
      <c r="HE63" s="159"/>
      <c r="HF63" s="159"/>
      <c r="HG63" s="159"/>
      <c r="HH63" s="159"/>
      <c r="HI63" s="159"/>
      <c r="HJ63" s="159"/>
      <c r="HK63" s="159"/>
      <c r="HL63" s="159"/>
      <c r="HM63" s="159"/>
      <c r="HN63" s="159"/>
      <c r="HO63" s="159"/>
      <c r="HP63" s="159"/>
    </row>
    <row r="64" s="158" customFormat="1" spans="1:224">
      <c r="A64" s="170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  <c r="EE64" s="159"/>
      <c r="EF64" s="159"/>
      <c r="EG64" s="159"/>
      <c r="EH64" s="159"/>
      <c r="EI64" s="159"/>
      <c r="EJ64" s="159"/>
      <c r="EK64" s="159"/>
      <c r="EL64" s="159"/>
      <c r="EM64" s="159"/>
      <c r="EN64" s="159"/>
      <c r="EO64" s="159"/>
      <c r="EP64" s="159"/>
      <c r="EQ64" s="159"/>
      <c r="ER64" s="159"/>
      <c r="ES64" s="159"/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  <c r="GB64" s="159"/>
      <c r="GC64" s="159"/>
      <c r="GD64" s="159"/>
      <c r="GE64" s="159"/>
      <c r="GF64" s="159"/>
      <c r="GG64" s="159"/>
      <c r="GH64" s="159"/>
      <c r="GI64" s="159"/>
      <c r="GJ64" s="159"/>
      <c r="GK64" s="159"/>
      <c r="GL64" s="159"/>
      <c r="GM64" s="159"/>
      <c r="GN64" s="159"/>
      <c r="GO64" s="159"/>
      <c r="GP64" s="159"/>
      <c r="GQ64" s="159"/>
      <c r="GR64" s="159"/>
      <c r="GS64" s="159"/>
      <c r="GT64" s="159"/>
      <c r="GU64" s="159"/>
      <c r="GV64" s="159"/>
      <c r="GW64" s="159"/>
      <c r="GX64" s="159"/>
      <c r="GY64" s="159"/>
      <c r="GZ64" s="159"/>
      <c r="HA64" s="159"/>
      <c r="HB64" s="159"/>
      <c r="HC64" s="159"/>
      <c r="HD64" s="159"/>
      <c r="HE64" s="159"/>
      <c r="HF64" s="159"/>
      <c r="HG64" s="159"/>
      <c r="HH64" s="159"/>
      <c r="HI64" s="159"/>
      <c r="HJ64" s="159"/>
      <c r="HK64" s="159"/>
      <c r="HL64" s="159"/>
      <c r="HM64" s="159"/>
      <c r="HN64" s="159"/>
      <c r="HO64" s="159"/>
      <c r="HP64" s="159"/>
    </row>
    <row r="65" s="158" customFormat="1" spans="1:224">
      <c r="A65" s="170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</row>
    <row r="66" s="158" customFormat="1" spans="1:224">
      <c r="A66" s="170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</row>
    <row r="67" s="158" customFormat="1" spans="1:224">
      <c r="A67" s="170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</row>
    <row r="68" s="158" customFormat="1" spans="1:224">
      <c r="A68" s="170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</row>
    <row r="69" s="158" customFormat="1" spans="1:224">
      <c r="A69" s="170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</row>
    <row r="70" s="158" customFormat="1" spans="1:224">
      <c r="A70" s="170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</row>
    <row r="71" s="158" customFormat="1" spans="1:224">
      <c r="A71" s="170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</row>
    <row r="72" s="158" customFormat="1" spans="1:224">
      <c r="A72" s="170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</row>
    <row r="73" s="158" customFormat="1" spans="1:224">
      <c r="A73" s="170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</row>
    <row r="74" s="158" customFormat="1" spans="1:224">
      <c r="A74" s="170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</row>
    <row r="75" s="158" customFormat="1" spans="1:224">
      <c r="A75" s="170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</row>
    <row r="76" s="158" customFormat="1" spans="1:224">
      <c r="A76" s="170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</row>
    <row r="77" s="158" customFormat="1" spans="1:224">
      <c r="A77" s="170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159"/>
      <c r="BQ77" s="159"/>
      <c r="BR77" s="159"/>
      <c r="BS77" s="159"/>
      <c r="BT77" s="159"/>
      <c r="BU77" s="159"/>
      <c r="BV77" s="159"/>
      <c r="BW77" s="159"/>
      <c r="BX77" s="159"/>
      <c r="BY77" s="159"/>
      <c r="BZ77" s="159"/>
      <c r="CA77" s="159"/>
      <c r="CB77" s="159"/>
      <c r="CC77" s="159"/>
      <c r="CD77" s="159"/>
      <c r="CE77" s="159"/>
      <c r="CF77" s="159"/>
      <c r="CG77" s="159"/>
      <c r="CH77" s="159"/>
      <c r="CI77" s="159"/>
      <c r="CJ77" s="159"/>
      <c r="CK77" s="159"/>
      <c r="CL77" s="159"/>
      <c r="CM77" s="159"/>
      <c r="CN77" s="159"/>
      <c r="CO77" s="159"/>
      <c r="CP77" s="159"/>
      <c r="CQ77" s="159"/>
      <c r="CR77" s="159"/>
      <c r="CS77" s="159"/>
      <c r="CT77" s="159"/>
      <c r="CU77" s="159"/>
      <c r="CV77" s="159"/>
      <c r="CW77" s="159"/>
      <c r="CX77" s="159"/>
      <c r="CY77" s="159"/>
      <c r="CZ77" s="159"/>
      <c r="DA77" s="159"/>
      <c r="DB77" s="159"/>
      <c r="DC77" s="159"/>
      <c r="DD77" s="159"/>
      <c r="DE77" s="159"/>
      <c r="DF77" s="159"/>
      <c r="DG77" s="159"/>
      <c r="DH77" s="159"/>
      <c r="DI77" s="159"/>
      <c r="DJ77" s="159"/>
      <c r="DK77" s="159"/>
      <c r="DL77" s="159"/>
      <c r="DM77" s="159"/>
      <c r="DN77" s="159"/>
      <c r="DO77" s="159"/>
      <c r="DP77" s="159"/>
      <c r="DQ77" s="159"/>
      <c r="DR77" s="159"/>
      <c r="DS77" s="159"/>
      <c r="DT77" s="159"/>
      <c r="DU77" s="159"/>
      <c r="DV77" s="159"/>
      <c r="DW77" s="159"/>
      <c r="DX77" s="159"/>
      <c r="DY77" s="159"/>
      <c r="DZ77" s="159"/>
      <c r="EA77" s="159"/>
      <c r="EB77" s="159"/>
      <c r="EC77" s="159"/>
      <c r="ED77" s="159"/>
      <c r="EE77" s="159"/>
      <c r="EF77" s="159"/>
      <c r="EG77" s="159"/>
      <c r="EH77" s="159"/>
      <c r="EI77" s="159"/>
      <c r="EJ77" s="159"/>
      <c r="EK77" s="159"/>
      <c r="EL77" s="159"/>
      <c r="EM77" s="159"/>
      <c r="EN77" s="159"/>
      <c r="EO77" s="159"/>
      <c r="EP77" s="159"/>
      <c r="EQ77" s="159"/>
      <c r="ER77" s="159"/>
      <c r="ES77" s="159"/>
      <c r="ET77" s="159"/>
      <c r="EU77" s="159"/>
      <c r="EV77" s="159"/>
      <c r="EW77" s="159"/>
      <c r="EX77" s="159"/>
      <c r="EY77" s="159"/>
      <c r="EZ77" s="159"/>
      <c r="FA77" s="159"/>
      <c r="FB77" s="159"/>
      <c r="FC77" s="159"/>
      <c r="FD77" s="159"/>
      <c r="FE77" s="159"/>
      <c r="FF77" s="159"/>
      <c r="FG77" s="159"/>
      <c r="FH77" s="159"/>
      <c r="FI77" s="159"/>
      <c r="FJ77" s="159"/>
      <c r="FK77" s="159"/>
      <c r="FL77" s="159"/>
      <c r="FM77" s="159"/>
      <c r="FN77" s="159"/>
      <c r="FO77" s="159"/>
      <c r="FP77" s="159"/>
      <c r="FQ77" s="159"/>
      <c r="FR77" s="159"/>
      <c r="FS77" s="159"/>
      <c r="FT77" s="159"/>
      <c r="FU77" s="159"/>
      <c r="FV77" s="159"/>
      <c r="FW77" s="159"/>
      <c r="FX77" s="159"/>
      <c r="FY77" s="159"/>
      <c r="FZ77" s="159"/>
      <c r="GA77" s="159"/>
      <c r="GB77" s="159"/>
      <c r="GC77" s="159"/>
      <c r="GD77" s="159"/>
      <c r="GE77" s="159"/>
      <c r="GF77" s="159"/>
      <c r="GG77" s="159"/>
      <c r="GH77" s="159"/>
      <c r="GI77" s="159"/>
      <c r="GJ77" s="159"/>
      <c r="GK77" s="159"/>
      <c r="GL77" s="159"/>
      <c r="GM77" s="159"/>
      <c r="GN77" s="159"/>
      <c r="GO77" s="159"/>
      <c r="GP77" s="159"/>
      <c r="GQ77" s="159"/>
      <c r="GR77" s="159"/>
      <c r="GS77" s="159"/>
      <c r="GT77" s="159"/>
      <c r="GU77" s="159"/>
      <c r="GV77" s="159"/>
      <c r="GW77" s="159"/>
      <c r="GX77" s="159"/>
      <c r="GY77" s="159"/>
      <c r="GZ77" s="159"/>
      <c r="HA77" s="159"/>
      <c r="HB77" s="159"/>
      <c r="HC77" s="159"/>
      <c r="HD77" s="159"/>
      <c r="HE77" s="159"/>
      <c r="HF77" s="159"/>
      <c r="HG77" s="159"/>
      <c r="HH77" s="159"/>
      <c r="HI77" s="159"/>
      <c r="HJ77" s="159"/>
      <c r="HK77" s="159"/>
      <c r="HL77" s="159"/>
      <c r="HM77" s="159"/>
      <c r="HN77" s="159"/>
      <c r="HO77" s="159"/>
      <c r="HP77" s="159"/>
    </row>
    <row r="78" s="158" customFormat="1" spans="1:224">
      <c r="A78" s="170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9"/>
      <c r="CA78" s="159"/>
      <c r="CB78" s="159"/>
      <c r="CC78" s="159"/>
      <c r="CD78" s="159"/>
      <c r="CE78" s="159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/>
      <c r="CT78" s="159"/>
      <c r="CU78" s="159"/>
      <c r="CV78" s="159"/>
      <c r="CW78" s="159"/>
      <c r="CX78" s="159"/>
      <c r="CY78" s="159"/>
      <c r="CZ78" s="159"/>
      <c r="DA78" s="159"/>
      <c r="DB78" s="159"/>
      <c r="DC78" s="159"/>
      <c r="DD78" s="159"/>
      <c r="DE78" s="159"/>
      <c r="DF78" s="159"/>
      <c r="DG78" s="159"/>
      <c r="DH78" s="159"/>
      <c r="DI78" s="159"/>
      <c r="DJ78" s="159"/>
      <c r="DK78" s="159"/>
      <c r="DL78" s="159"/>
      <c r="DM78" s="159"/>
      <c r="DN78" s="159"/>
      <c r="DO78" s="159"/>
      <c r="DP78" s="159"/>
      <c r="DQ78" s="159"/>
      <c r="DR78" s="159"/>
      <c r="DS78" s="159"/>
      <c r="DT78" s="159"/>
      <c r="DU78" s="159"/>
      <c r="DV78" s="159"/>
      <c r="DW78" s="159"/>
      <c r="DX78" s="159"/>
      <c r="DY78" s="159"/>
      <c r="DZ78" s="159"/>
      <c r="EA78" s="159"/>
      <c r="EB78" s="159"/>
      <c r="EC78" s="159"/>
      <c r="ED78" s="159"/>
      <c r="EE78" s="159"/>
      <c r="EF78" s="159"/>
      <c r="EG78" s="159"/>
      <c r="EH78" s="159"/>
      <c r="EI78" s="159"/>
      <c r="EJ78" s="159"/>
      <c r="EK78" s="159"/>
      <c r="EL78" s="159"/>
      <c r="EM78" s="159"/>
      <c r="EN78" s="159"/>
      <c r="EO78" s="159"/>
      <c r="EP78" s="159"/>
      <c r="EQ78" s="159"/>
      <c r="ER78" s="159"/>
      <c r="ES78" s="159"/>
      <c r="ET78" s="159"/>
      <c r="EU78" s="159"/>
      <c r="EV78" s="159"/>
      <c r="EW78" s="159"/>
      <c r="EX78" s="159"/>
      <c r="EY78" s="159"/>
      <c r="EZ78" s="159"/>
      <c r="FA78" s="159"/>
      <c r="FB78" s="159"/>
      <c r="FC78" s="159"/>
      <c r="FD78" s="159"/>
      <c r="FE78" s="159"/>
      <c r="FF78" s="159"/>
      <c r="FG78" s="159"/>
      <c r="FH78" s="159"/>
      <c r="FI78" s="159"/>
      <c r="FJ78" s="159"/>
      <c r="FK78" s="159"/>
      <c r="FL78" s="159"/>
      <c r="FM78" s="159"/>
      <c r="FN78" s="159"/>
      <c r="FO78" s="159"/>
      <c r="FP78" s="159"/>
      <c r="FQ78" s="159"/>
      <c r="FR78" s="159"/>
      <c r="FS78" s="159"/>
      <c r="FT78" s="159"/>
      <c r="FU78" s="159"/>
      <c r="FV78" s="159"/>
      <c r="FW78" s="159"/>
      <c r="FX78" s="159"/>
      <c r="FY78" s="159"/>
      <c r="FZ78" s="159"/>
      <c r="GA78" s="159"/>
      <c r="GB78" s="159"/>
      <c r="GC78" s="159"/>
      <c r="GD78" s="159"/>
      <c r="GE78" s="159"/>
      <c r="GF78" s="159"/>
      <c r="GG78" s="159"/>
      <c r="GH78" s="159"/>
      <c r="GI78" s="159"/>
      <c r="GJ78" s="159"/>
      <c r="GK78" s="159"/>
      <c r="GL78" s="159"/>
      <c r="GM78" s="159"/>
      <c r="GN78" s="159"/>
      <c r="GO78" s="159"/>
      <c r="GP78" s="159"/>
      <c r="GQ78" s="159"/>
      <c r="GR78" s="159"/>
      <c r="GS78" s="159"/>
      <c r="GT78" s="159"/>
      <c r="GU78" s="159"/>
      <c r="GV78" s="159"/>
      <c r="GW78" s="159"/>
      <c r="GX78" s="159"/>
      <c r="GY78" s="159"/>
      <c r="GZ78" s="159"/>
      <c r="HA78" s="159"/>
      <c r="HB78" s="159"/>
      <c r="HC78" s="159"/>
      <c r="HD78" s="159"/>
      <c r="HE78" s="159"/>
      <c r="HF78" s="159"/>
      <c r="HG78" s="159"/>
      <c r="HH78" s="159"/>
      <c r="HI78" s="159"/>
      <c r="HJ78" s="159"/>
      <c r="HK78" s="159"/>
      <c r="HL78" s="159"/>
      <c r="HM78" s="159"/>
      <c r="HN78" s="159"/>
      <c r="HO78" s="159"/>
      <c r="HP78" s="159"/>
    </row>
    <row r="79" s="158" customFormat="1" spans="1:224">
      <c r="A79" s="170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</row>
    <row r="80" s="158" customFormat="1" spans="1:224">
      <c r="A80" s="170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</row>
    <row r="81" s="158" customFormat="1" spans="1:224">
      <c r="A81" s="170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</row>
    <row r="82" s="158" customFormat="1" spans="1:224">
      <c r="A82" s="170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</row>
    <row r="83" s="158" customFormat="1" spans="1:224">
      <c r="A83" s="170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</row>
    <row r="84" s="158" customFormat="1" spans="1:224">
      <c r="A84" s="170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</row>
    <row r="85" s="158" customFormat="1" spans="1:224">
      <c r="A85" s="170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</row>
    <row r="86" s="158" customFormat="1" spans="1:224">
      <c r="A86" s="170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</row>
    <row r="87" s="158" customFormat="1" spans="1:224">
      <c r="A87" s="170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</row>
    <row r="88" s="158" customFormat="1" spans="1:224">
      <c r="A88" s="170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</row>
    <row r="89" s="158" customFormat="1" spans="1:224">
      <c r="A89" s="170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</row>
    <row r="90" s="158" customFormat="1" spans="1:224">
      <c r="A90" s="170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</row>
    <row r="91" s="158" customFormat="1" spans="1:224">
      <c r="A91" s="170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9"/>
      <c r="CP91" s="159"/>
      <c r="CQ91" s="159"/>
      <c r="CR91" s="159"/>
      <c r="CS91" s="159"/>
      <c r="CT91" s="159"/>
      <c r="CU91" s="159"/>
      <c r="CV91" s="159"/>
      <c r="CW91" s="159"/>
      <c r="CX91" s="159"/>
      <c r="CY91" s="159"/>
      <c r="CZ91" s="159"/>
      <c r="DA91" s="159"/>
      <c r="DB91" s="159"/>
      <c r="DC91" s="159"/>
      <c r="DD91" s="159"/>
      <c r="DE91" s="159"/>
      <c r="DF91" s="159"/>
      <c r="DG91" s="159"/>
      <c r="DH91" s="159"/>
      <c r="DI91" s="159"/>
      <c r="DJ91" s="159"/>
      <c r="DK91" s="159"/>
      <c r="DL91" s="159"/>
      <c r="DM91" s="159"/>
      <c r="DN91" s="159"/>
      <c r="DO91" s="159"/>
      <c r="DP91" s="159"/>
      <c r="DQ91" s="159"/>
      <c r="DR91" s="159"/>
      <c r="DS91" s="159"/>
      <c r="DT91" s="159"/>
      <c r="DU91" s="159"/>
      <c r="DV91" s="159"/>
      <c r="DW91" s="159"/>
      <c r="DX91" s="159"/>
      <c r="DY91" s="159"/>
      <c r="DZ91" s="159"/>
      <c r="EA91" s="159"/>
      <c r="EB91" s="159"/>
      <c r="EC91" s="159"/>
      <c r="ED91" s="159"/>
      <c r="EE91" s="159"/>
      <c r="EF91" s="159"/>
      <c r="EG91" s="159"/>
      <c r="EH91" s="159"/>
      <c r="EI91" s="159"/>
      <c r="EJ91" s="159"/>
      <c r="EK91" s="159"/>
      <c r="EL91" s="159"/>
      <c r="EM91" s="159"/>
      <c r="EN91" s="159"/>
      <c r="EO91" s="159"/>
      <c r="EP91" s="159"/>
      <c r="EQ91" s="159"/>
      <c r="ER91" s="159"/>
      <c r="ES91" s="159"/>
      <c r="ET91" s="159"/>
      <c r="EU91" s="159"/>
      <c r="EV91" s="159"/>
      <c r="EW91" s="159"/>
      <c r="EX91" s="159"/>
      <c r="EY91" s="159"/>
      <c r="EZ91" s="159"/>
      <c r="FA91" s="159"/>
      <c r="FB91" s="159"/>
      <c r="FC91" s="159"/>
      <c r="FD91" s="159"/>
      <c r="FE91" s="159"/>
      <c r="FF91" s="159"/>
      <c r="FG91" s="159"/>
      <c r="FH91" s="159"/>
      <c r="FI91" s="159"/>
      <c r="FJ91" s="159"/>
      <c r="FK91" s="159"/>
      <c r="FL91" s="159"/>
      <c r="FM91" s="159"/>
      <c r="FN91" s="159"/>
      <c r="FO91" s="159"/>
      <c r="FP91" s="159"/>
      <c r="FQ91" s="159"/>
      <c r="FR91" s="159"/>
      <c r="FS91" s="159"/>
      <c r="FT91" s="159"/>
      <c r="FU91" s="159"/>
      <c r="FV91" s="159"/>
      <c r="FW91" s="159"/>
      <c r="FX91" s="159"/>
      <c r="FY91" s="159"/>
      <c r="FZ91" s="159"/>
      <c r="GA91" s="159"/>
      <c r="GB91" s="159"/>
      <c r="GC91" s="159"/>
      <c r="GD91" s="159"/>
      <c r="GE91" s="159"/>
      <c r="GF91" s="159"/>
      <c r="GG91" s="159"/>
      <c r="GH91" s="159"/>
      <c r="GI91" s="159"/>
      <c r="GJ91" s="159"/>
      <c r="GK91" s="159"/>
      <c r="GL91" s="159"/>
      <c r="GM91" s="159"/>
      <c r="GN91" s="159"/>
      <c r="GO91" s="159"/>
      <c r="GP91" s="159"/>
      <c r="GQ91" s="159"/>
      <c r="GR91" s="159"/>
      <c r="GS91" s="159"/>
      <c r="GT91" s="159"/>
      <c r="GU91" s="159"/>
      <c r="GV91" s="159"/>
      <c r="GW91" s="159"/>
      <c r="GX91" s="159"/>
      <c r="GY91" s="159"/>
      <c r="GZ91" s="159"/>
      <c r="HA91" s="159"/>
      <c r="HB91" s="159"/>
      <c r="HC91" s="159"/>
      <c r="HD91" s="159"/>
      <c r="HE91" s="159"/>
      <c r="HF91" s="159"/>
      <c r="HG91" s="159"/>
      <c r="HH91" s="159"/>
      <c r="HI91" s="159"/>
      <c r="HJ91" s="159"/>
      <c r="HK91" s="159"/>
      <c r="HL91" s="159"/>
      <c r="HM91" s="159"/>
      <c r="HN91" s="159"/>
      <c r="HO91" s="159"/>
      <c r="HP91" s="159"/>
    </row>
    <row r="92" s="158" customFormat="1" spans="1:224">
      <c r="A92" s="170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159"/>
      <c r="CS92" s="159"/>
      <c r="CT92" s="159"/>
      <c r="CU92" s="159"/>
      <c r="CV92" s="159"/>
      <c r="CW92" s="159"/>
      <c r="CX92" s="159"/>
      <c r="CY92" s="159"/>
      <c r="CZ92" s="159"/>
      <c r="DA92" s="159"/>
      <c r="DB92" s="159"/>
      <c r="DC92" s="159"/>
      <c r="DD92" s="159"/>
      <c r="DE92" s="159"/>
      <c r="DF92" s="159"/>
      <c r="DG92" s="159"/>
      <c r="DH92" s="159"/>
      <c r="DI92" s="159"/>
      <c r="DJ92" s="159"/>
      <c r="DK92" s="159"/>
      <c r="DL92" s="159"/>
      <c r="DM92" s="159"/>
      <c r="DN92" s="159"/>
      <c r="DO92" s="159"/>
      <c r="DP92" s="159"/>
      <c r="DQ92" s="159"/>
      <c r="DR92" s="159"/>
      <c r="DS92" s="159"/>
      <c r="DT92" s="159"/>
      <c r="DU92" s="159"/>
      <c r="DV92" s="159"/>
      <c r="DW92" s="159"/>
      <c r="DX92" s="159"/>
      <c r="DY92" s="159"/>
      <c r="DZ92" s="159"/>
      <c r="EA92" s="159"/>
      <c r="EB92" s="159"/>
      <c r="EC92" s="159"/>
      <c r="ED92" s="159"/>
      <c r="EE92" s="159"/>
      <c r="EF92" s="159"/>
      <c r="EG92" s="159"/>
      <c r="EH92" s="159"/>
      <c r="EI92" s="159"/>
      <c r="EJ92" s="159"/>
      <c r="EK92" s="159"/>
      <c r="EL92" s="159"/>
      <c r="EM92" s="159"/>
      <c r="EN92" s="159"/>
      <c r="EO92" s="159"/>
      <c r="EP92" s="159"/>
      <c r="EQ92" s="159"/>
      <c r="ER92" s="159"/>
      <c r="ES92" s="159"/>
      <c r="ET92" s="159"/>
      <c r="EU92" s="159"/>
      <c r="EV92" s="159"/>
      <c r="EW92" s="159"/>
      <c r="EX92" s="159"/>
      <c r="EY92" s="159"/>
      <c r="EZ92" s="159"/>
      <c r="FA92" s="159"/>
      <c r="FB92" s="159"/>
      <c r="FC92" s="159"/>
      <c r="FD92" s="159"/>
      <c r="FE92" s="159"/>
      <c r="FF92" s="159"/>
      <c r="FG92" s="159"/>
      <c r="FH92" s="159"/>
      <c r="FI92" s="159"/>
      <c r="FJ92" s="159"/>
      <c r="FK92" s="159"/>
      <c r="FL92" s="159"/>
      <c r="FM92" s="159"/>
      <c r="FN92" s="159"/>
      <c r="FO92" s="159"/>
      <c r="FP92" s="159"/>
      <c r="FQ92" s="159"/>
      <c r="FR92" s="159"/>
      <c r="FS92" s="159"/>
      <c r="FT92" s="159"/>
      <c r="FU92" s="159"/>
      <c r="FV92" s="159"/>
      <c r="FW92" s="159"/>
      <c r="FX92" s="159"/>
      <c r="FY92" s="159"/>
      <c r="FZ92" s="159"/>
      <c r="GA92" s="159"/>
      <c r="GB92" s="159"/>
      <c r="GC92" s="159"/>
      <c r="GD92" s="159"/>
      <c r="GE92" s="159"/>
      <c r="GF92" s="159"/>
      <c r="GG92" s="159"/>
      <c r="GH92" s="159"/>
      <c r="GI92" s="159"/>
      <c r="GJ92" s="159"/>
      <c r="GK92" s="159"/>
      <c r="GL92" s="159"/>
      <c r="GM92" s="159"/>
      <c r="GN92" s="159"/>
      <c r="GO92" s="159"/>
      <c r="GP92" s="159"/>
      <c r="GQ92" s="159"/>
      <c r="GR92" s="159"/>
      <c r="GS92" s="159"/>
      <c r="GT92" s="159"/>
      <c r="GU92" s="159"/>
      <c r="GV92" s="159"/>
      <c r="GW92" s="159"/>
      <c r="GX92" s="159"/>
      <c r="GY92" s="159"/>
      <c r="GZ92" s="159"/>
      <c r="HA92" s="159"/>
      <c r="HB92" s="159"/>
      <c r="HC92" s="159"/>
      <c r="HD92" s="159"/>
      <c r="HE92" s="159"/>
      <c r="HF92" s="159"/>
      <c r="HG92" s="159"/>
      <c r="HH92" s="159"/>
      <c r="HI92" s="159"/>
      <c r="HJ92" s="159"/>
      <c r="HK92" s="159"/>
      <c r="HL92" s="159"/>
      <c r="HM92" s="159"/>
      <c r="HN92" s="159"/>
      <c r="HO92" s="159"/>
      <c r="HP92" s="159"/>
    </row>
    <row r="93" s="158" customFormat="1" spans="1:224">
      <c r="A93" s="170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59"/>
      <c r="BK93" s="159"/>
      <c r="BL93" s="159"/>
      <c r="BM93" s="159"/>
      <c r="BN93" s="159"/>
      <c r="BO93" s="159"/>
      <c r="BP93" s="159"/>
      <c r="BQ93" s="159"/>
      <c r="BR93" s="159"/>
      <c r="BS93" s="159"/>
      <c r="BT93" s="159"/>
      <c r="BU93" s="159"/>
      <c r="BV93" s="159"/>
      <c r="BW93" s="159"/>
      <c r="BX93" s="159"/>
      <c r="BY93" s="159"/>
      <c r="BZ93" s="159"/>
      <c r="CA93" s="159"/>
      <c r="CB93" s="159"/>
      <c r="CC93" s="159"/>
      <c r="CD93" s="159"/>
      <c r="CE93" s="159"/>
      <c r="CF93" s="159"/>
      <c r="CG93" s="159"/>
      <c r="CH93" s="159"/>
      <c r="CI93" s="159"/>
      <c r="CJ93" s="159"/>
      <c r="CK93" s="159"/>
      <c r="CL93" s="159"/>
      <c r="CM93" s="159"/>
      <c r="CN93" s="159"/>
      <c r="CO93" s="159"/>
      <c r="CP93" s="159"/>
      <c r="CQ93" s="159"/>
      <c r="CR93" s="159"/>
      <c r="CS93" s="159"/>
      <c r="CT93" s="159"/>
      <c r="CU93" s="159"/>
      <c r="CV93" s="159"/>
      <c r="CW93" s="159"/>
      <c r="CX93" s="159"/>
      <c r="CY93" s="159"/>
      <c r="CZ93" s="159"/>
      <c r="DA93" s="159"/>
      <c r="DB93" s="159"/>
      <c r="DC93" s="159"/>
      <c r="DD93" s="159"/>
      <c r="DE93" s="159"/>
      <c r="DF93" s="159"/>
      <c r="DG93" s="159"/>
      <c r="DH93" s="159"/>
      <c r="DI93" s="159"/>
      <c r="DJ93" s="159"/>
      <c r="DK93" s="159"/>
      <c r="DL93" s="159"/>
      <c r="DM93" s="159"/>
      <c r="DN93" s="159"/>
      <c r="DO93" s="159"/>
      <c r="DP93" s="159"/>
      <c r="DQ93" s="159"/>
      <c r="DR93" s="159"/>
      <c r="DS93" s="159"/>
      <c r="DT93" s="159"/>
      <c r="DU93" s="159"/>
      <c r="DV93" s="159"/>
      <c r="DW93" s="159"/>
      <c r="DX93" s="159"/>
      <c r="DY93" s="159"/>
      <c r="DZ93" s="159"/>
      <c r="EA93" s="159"/>
      <c r="EB93" s="159"/>
      <c r="EC93" s="159"/>
      <c r="ED93" s="159"/>
      <c r="EE93" s="159"/>
      <c r="EF93" s="159"/>
      <c r="EG93" s="159"/>
      <c r="EH93" s="159"/>
      <c r="EI93" s="159"/>
      <c r="EJ93" s="159"/>
      <c r="EK93" s="159"/>
      <c r="EL93" s="159"/>
      <c r="EM93" s="159"/>
      <c r="EN93" s="159"/>
      <c r="EO93" s="159"/>
      <c r="EP93" s="159"/>
      <c r="EQ93" s="159"/>
      <c r="ER93" s="159"/>
      <c r="ES93" s="159"/>
      <c r="ET93" s="159"/>
      <c r="EU93" s="159"/>
      <c r="EV93" s="159"/>
      <c r="EW93" s="159"/>
      <c r="EX93" s="159"/>
      <c r="EY93" s="159"/>
      <c r="EZ93" s="159"/>
      <c r="FA93" s="159"/>
      <c r="FB93" s="159"/>
      <c r="FC93" s="159"/>
      <c r="FD93" s="159"/>
      <c r="FE93" s="159"/>
      <c r="FF93" s="159"/>
      <c r="FG93" s="159"/>
      <c r="FH93" s="159"/>
      <c r="FI93" s="159"/>
      <c r="FJ93" s="159"/>
      <c r="FK93" s="159"/>
      <c r="FL93" s="159"/>
      <c r="FM93" s="159"/>
      <c r="FN93" s="159"/>
      <c r="FO93" s="159"/>
      <c r="FP93" s="159"/>
      <c r="FQ93" s="159"/>
      <c r="FR93" s="159"/>
      <c r="FS93" s="159"/>
      <c r="FT93" s="159"/>
      <c r="FU93" s="159"/>
      <c r="FV93" s="159"/>
      <c r="FW93" s="159"/>
      <c r="FX93" s="159"/>
      <c r="FY93" s="159"/>
      <c r="FZ93" s="159"/>
      <c r="GA93" s="159"/>
      <c r="GB93" s="159"/>
      <c r="GC93" s="159"/>
      <c r="GD93" s="159"/>
      <c r="GE93" s="159"/>
      <c r="GF93" s="159"/>
      <c r="GG93" s="159"/>
      <c r="GH93" s="159"/>
      <c r="GI93" s="159"/>
      <c r="GJ93" s="159"/>
      <c r="GK93" s="159"/>
      <c r="GL93" s="159"/>
      <c r="GM93" s="159"/>
      <c r="GN93" s="159"/>
      <c r="GO93" s="159"/>
      <c r="GP93" s="159"/>
      <c r="GQ93" s="159"/>
      <c r="GR93" s="159"/>
      <c r="GS93" s="159"/>
      <c r="GT93" s="159"/>
      <c r="GU93" s="159"/>
      <c r="GV93" s="159"/>
      <c r="GW93" s="159"/>
      <c r="GX93" s="159"/>
      <c r="GY93" s="159"/>
      <c r="GZ93" s="159"/>
      <c r="HA93" s="159"/>
      <c r="HB93" s="159"/>
      <c r="HC93" s="159"/>
      <c r="HD93" s="159"/>
      <c r="HE93" s="159"/>
      <c r="HF93" s="159"/>
      <c r="HG93" s="159"/>
      <c r="HH93" s="159"/>
      <c r="HI93" s="159"/>
      <c r="HJ93" s="159"/>
      <c r="HK93" s="159"/>
      <c r="HL93" s="159"/>
      <c r="HM93" s="159"/>
      <c r="HN93" s="159"/>
      <c r="HO93" s="159"/>
      <c r="HP93" s="159"/>
    </row>
    <row r="94" s="158" customFormat="1" spans="1:224">
      <c r="A94" s="170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9"/>
      <c r="BM94" s="159"/>
      <c r="BN94" s="159"/>
      <c r="BO94" s="159"/>
      <c r="BP94" s="159"/>
      <c r="BQ94" s="159"/>
      <c r="BR94" s="159"/>
      <c r="BS94" s="159"/>
      <c r="BT94" s="159"/>
      <c r="BU94" s="159"/>
      <c r="BV94" s="159"/>
      <c r="BW94" s="159"/>
      <c r="BX94" s="159"/>
      <c r="BY94" s="159"/>
      <c r="BZ94" s="159"/>
      <c r="CA94" s="159"/>
      <c r="CB94" s="159"/>
      <c r="CC94" s="159"/>
      <c r="CD94" s="159"/>
      <c r="CE94" s="159"/>
      <c r="CF94" s="159"/>
      <c r="CG94" s="159"/>
      <c r="CH94" s="159"/>
      <c r="CI94" s="159"/>
      <c r="CJ94" s="159"/>
      <c r="CK94" s="159"/>
      <c r="CL94" s="159"/>
      <c r="CM94" s="159"/>
      <c r="CN94" s="159"/>
      <c r="CO94" s="159"/>
      <c r="CP94" s="159"/>
      <c r="CQ94" s="159"/>
      <c r="CR94" s="159"/>
      <c r="CS94" s="159"/>
      <c r="CT94" s="159"/>
      <c r="CU94" s="159"/>
      <c r="CV94" s="159"/>
      <c r="CW94" s="159"/>
      <c r="CX94" s="159"/>
      <c r="CY94" s="159"/>
      <c r="CZ94" s="159"/>
      <c r="DA94" s="159"/>
      <c r="DB94" s="159"/>
      <c r="DC94" s="159"/>
      <c r="DD94" s="159"/>
      <c r="DE94" s="159"/>
      <c r="DF94" s="159"/>
      <c r="DG94" s="159"/>
      <c r="DH94" s="159"/>
      <c r="DI94" s="159"/>
      <c r="DJ94" s="159"/>
      <c r="DK94" s="159"/>
      <c r="DL94" s="159"/>
      <c r="DM94" s="159"/>
      <c r="DN94" s="159"/>
      <c r="DO94" s="159"/>
      <c r="DP94" s="159"/>
      <c r="DQ94" s="159"/>
      <c r="DR94" s="159"/>
      <c r="DS94" s="159"/>
      <c r="DT94" s="159"/>
      <c r="DU94" s="159"/>
      <c r="DV94" s="159"/>
      <c r="DW94" s="159"/>
      <c r="DX94" s="159"/>
      <c r="DY94" s="159"/>
      <c r="DZ94" s="159"/>
      <c r="EA94" s="159"/>
      <c r="EB94" s="159"/>
      <c r="EC94" s="159"/>
      <c r="ED94" s="159"/>
      <c r="EE94" s="159"/>
      <c r="EF94" s="159"/>
      <c r="EG94" s="159"/>
      <c r="EH94" s="159"/>
      <c r="EI94" s="159"/>
      <c r="EJ94" s="159"/>
      <c r="EK94" s="159"/>
      <c r="EL94" s="159"/>
      <c r="EM94" s="159"/>
      <c r="EN94" s="159"/>
      <c r="EO94" s="159"/>
      <c r="EP94" s="159"/>
      <c r="EQ94" s="159"/>
      <c r="ER94" s="159"/>
      <c r="ES94" s="159"/>
      <c r="ET94" s="159"/>
      <c r="EU94" s="159"/>
      <c r="EV94" s="159"/>
      <c r="EW94" s="159"/>
      <c r="EX94" s="159"/>
      <c r="EY94" s="159"/>
      <c r="EZ94" s="159"/>
      <c r="FA94" s="159"/>
      <c r="FB94" s="159"/>
      <c r="FC94" s="159"/>
      <c r="FD94" s="159"/>
      <c r="FE94" s="159"/>
      <c r="FF94" s="159"/>
      <c r="FG94" s="159"/>
      <c r="FH94" s="159"/>
      <c r="FI94" s="159"/>
      <c r="FJ94" s="159"/>
      <c r="FK94" s="159"/>
      <c r="FL94" s="159"/>
      <c r="FM94" s="159"/>
      <c r="FN94" s="159"/>
      <c r="FO94" s="159"/>
      <c r="FP94" s="159"/>
      <c r="FQ94" s="159"/>
      <c r="FR94" s="159"/>
      <c r="FS94" s="159"/>
      <c r="FT94" s="159"/>
      <c r="FU94" s="159"/>
      <c r="FV94" s="159"/>
      <c r="FW94" s="159"/>
      <c r="FX94" s="159"/>
      <c r="FY94" s="159"/>
      <c r="FZ94" s="159"/>
      <c r="GA94" s="159"/>
      <c r="GB94" s="159"/>
      <c r="GC94" s="159"/>
      <c r="GD94" s="159"/>
      <c r="GE94" s="159"/>
      <c r="GF94" s="159"/>
      <c r="GG94" s="159"/>
      <c r="GH94" s="159"/>
      <c r="GI94" s="159"/>
      <c r="GJ94" s="159"/>
      <c r="GK94" s="159"/>
      <c r="GL94" s="159"/>
      <c r="GM94" s="159"/>
      <c r="GN94" s="159"/>
      <c r="GO94" s="159"/>
      <c r="GP94" s="159"/>
      <c r="GQ94" s="159"/>
      <c r="GR94" s="159"/>
      <c r="GS94" s="159"/>
      <c r="GT94" s="159"/>
      <c r="GU94" s="159"/>
      <c r="GV94" s="159"/>
      <c r="GW94" s="159"/>
      <c r="GX94" s="159"/>
      <c r="GY94" s="159"/>
      <c r="GZ94" s="159"/>
      <c r="HA94" s="159"/>
      <c r="HB94" s="159"/>
      <c r="HC94" s="159"/>
      <c r="HD94" s="159"/>
      <c r="HE94" s="159"/>
      <c r="HF94" s="159"/>
      <c r="HG94" s="159"/>
      <c r="HH94" s="159"/>
      <c r="HI94" s="159"/>
      <c r="HJ94" s="159"/>
      <c r="HK94" s="159"/>
      <c r="HL94" s="159"/>
      <c r="HM94" s="159"/>
      <c r="HN94" s="159"/>
      <c r="HO94" s="159"/>
      <c r="HP94" s="159"/>
    </row>
    <row r="95" s="158" customFormat="1" spans="1:224">
      <c r="A95" s="170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159"/>
      <c r="CA95" s="159"/>
      <c r="CB95" s="159"/>
      <c r="CC95" s="1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159"/>
      <c r="CO95" s="159"/>
      <c r="CP95" s="159"/>
      <c r="CQ95" s="1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159"/>
      <c r="DC95" s="159"/>
      <c r="DD95" s="159"/>
      <c r="DE95" s="159"/>
      <c r="DF95" s="159"/>
      <c r="DG95" s="159"/>
      <c r="DH95" s="159"/>
      <c r="DI95" s="159"/>
      <c r="DJ95" s="159"/>
      <c r="DK95" s="159"/>
      <c r="DL95" s="159"/>
      <c r="DM95" s="159"/>
      <c r="DN95" s="159"/>
      <c r="DO95" s="159"/>
      <c r="DP95" s="159"/>
      <c r="DQ95" s="159"/>
      <c r="DR95" s="159"/>
      <c r="DS95" s="159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159"/>
      <c r="EE95" s="159"/>
      <c r="EF95" s="159"/>
      <c r="EG95" s="159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159"/>
      <c r="ES95" s="159"/>
      <c r="ET95" s="159"/>
      <c r="EU95" s="159"/>
      <c r="EV95" s="159"/>
      <c r="EW95" s="159"/>
      <c r="EX95" s="159"/>
      <c r="EY95" s="159"/>
      <c r="EZ95" s="159"/>
      <c r="FA95" s="159"/>
      <c r="FB95" s="159"/>
      <c r="FC95" s="159"/>
      <c r="FD95" s="159"/>
      <c r="FE95" s="159"/>
      <c r="FF95" s="159"/>
      <c r="FG95" s="159"/>
      <c r="FH95" s="159"/>
      <c r="FI95" s="159"/>
      <c r="FJ95" s="159"/>
      <c r="FK95" s="159"/>
      <c r="FL95" s="159"/>
      <c r="FM95" s="159"/>
      <c r="FN95" s="159"/>
      <c r="FO95" s="159"/>
      <c r="FP95" s="159"/>
      <c r="FQ95" s="159"/>
      <c r="FR95" s="159"/>
      <c r="FS95" s="159"/>
      <c r="FT95" s="159"/>
      <c r="FU95" s="159"/>
      <c r="FV95" s="159"/>
      <c r="FW95" s="159"/>
      <c r="FX95" s="159"/>
      <c r="FY95" s="159"/>
      <c r="FZ95" s="159"/>
      <c r="GA95" s="159"/>
      <c r="GB95" s="159"/>
      <c r="GC95" s="159"/>
      <c r="GD95" s="159"/>
      <c r="GE95" s="159"/>
      <c r="GF95" s="159"/>
      <c r="GG95" s="159"/>
      <c r="GH95" s="159"/>
      <c r="GI95" s="159"/>
      <c r="GJ95" s="159"/>
      <c r="GK95" s="159"/>
      <c r="GL95" s="159"/>
      <c r="GM95" s="159"/>
      <c r="GN95" s="159"/>
      <c r="GO95" s="159"/>
      <c r="GP95" s="159"/>
      <c r="GQ95" s="159"/>
      <c r="GR95" s="159"/>
      <c r="GS95" s="159"/>
      <c r="GT95" s="159"/>
      <c r="GU95" s="159"/>
      <c r="GV95" s="159"/>
      <c r="GW95" s="159"/>
      <c r="GX95" s="159"/>
      <c r="GY95" s="159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59"/>
      <c r="HK95" s="159"/>
      <c r="HL95" s="159"/>
      <c r="HM95" s="159"/>
      <c r="HN95" s="159"/>
      <c r="HO95" s="159"/>
      <c r="HP95" s="159"/>
    </row>
    <row r="96" s="158" customFormat="1" spans="1:224">
      <c r="A96" s="170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59"/>
      <c r="BN96" s="159"/>
      <c r="BO96" s="159"/>
      <c r="BP96" s="159"/>
      <c r="BQ96" s="159"/>
      <c r="BR96" s="159"/>
      <c r="BS96" s="159"/>
      <c r="BT96" s="159"/>
      <c r="BU96" s="159"/>
      <c r="BV96" s="159"/>
      <c r="BW96" s="159"/>
      <c r="BX96" s="159"/>
      <c r="BY96" s="159"/>
      <c r="BZ96" s="159"/>
      <c r="CA96" s="159"/>
      <c r="CB96" s="159"/>
      <c r="CC96" s="159"/>
      <c r="CD96" s="159"/>
      <c r="CE96" s="159"/>
      <c r="CF96" s="159"/>
      <c r="CG96" s="159"/>
      <c r="CH96" s="159"/>
      <c r="CI96" s="159"/>
      <c r="CJ96" s="159"/>
      <c r="CK96" s="159"/>
      <c r="CL96" s="159"/>
      <c r="CM96" s="159"/>
      <c r="CN96" s="159"/>
      <c r="CO96" s="159"/>
      <c r="CP96" s="159"/>
      <c r="CQ96" s="159"/>
      <c r="CR96" s="159"/>
      <c r="CS96" s="159"/>
      <c r="CT96" s="159"/>
      <c r="CU96" s="159"/>
      <c r="CV96" s="159"/>
      <c r="CW96" s="159"/>
      <c r="CX96" s="159"/>
      <c r="CY96" s="159"/>
      <c r="CZ96" s="159"/>
      <c r="DA96" s="159"/>
      <c r="DB96" s="159"/>
      <c r="DC96" s="159"/>
      <c r="DD96" s="159"/>
      <c r="DE96" s="159"/>
      <c r="DF96" s="159"/>
      <c r="DG96" s="159"/>
      <c r="DH96" s="159"/>
      <c r="DI96" s="159"/>
      <c r="DJ96" s="159"/>
      <c r="DK96" s="159"/>
      <c r="DL96" s="159"/>
      <c r="DM96" s="159"/>
      <c r="DN96" s="159"/>
      <c r="DO96" s="159"/>
      <c r="DP96" s="159"/>
      <c r="DQ96" s="159"/>
      <c r="DR96" s="159"/>
      <c r="DS96" s="159"/>
      <c r="DT96" s="159"/>
      <c r="DU96" s="159"/>
      <c r="DV96" s="159"/>
      <c r="DW96" s="159"/>
      <c r="DX96" s="159"/>
      <c r="DY96" s="159"/>
      <c r="DZ96" s="159"/>
      <c r="EA96" s="159"/>
      <c r="EB96" s="159"/>
      <c r="EC96" s="159"/>
      <c r="ED96" s="159"/>
      <c r="EE96" s="159"/>
      <c r="EF96" s="159"/>
      <c r="EG96" s="159"/>
      <c r="EH96" s="159"/>
      <c r="EI96" s="159"/>
      <c r="EJ96" s="159"/>
      <c r="EK96" s="159"/>
      <c r="EL96" s="159"/>
      <c r="EM96" s="159"/>
      <c r="EN96" s="159"/>
      <c r="EO96" s="159"/>
      <c r="EP96" s="159"/>
      <c r="EQ96" s="159"/>
      <c r="ER96" s="159"/>
      <c r="ES96" s="159"/>
      <c r="ET96" s="159"/>
      <c r="EU96" s="159"/>
      <c r="EV96" s="159"/>
      <c r="EW96" s="159"/>
      <c r="EX96" s="159"/>
      <c r="EY96" s="159"/>
      <c r="EZ96" s="159"/>
      <c r="FA96" s="159"/>
      <c r="FB96" s="159"/>
      <c r="FC96" s="159"/>
      <c r="FD96" s="159"/>
      <c r="FE96" s="159"/>
      <c r="FF96" s="159"/>
      <c r="FG96" s="159"/>
      <c r="FH96" s="159"/>
      <c r="FI96" s="159"/>
      <c r="FJ96" s="159"/>
      <c r="FK96" s="159"/>
      <c r="FL96" s="159"/>
      <c r="FM96" s="159"/>
      <c r="FN96" s="159"/>
      <c r="FO96" s="159"/>
      <c r="FP96" s="159"/>
      <c r="FQ96" s="159"/>
      <c r="FR96" s="159"/>
      <c r="FS96" s="159"/>
      <c r="FT96" s="159"/>
      <c r="FU96" s="159"/>
      <c r="FV96" s="159"/>
      <c r="FW96" s="159"/>
      <c r="FX96" s="159"/>
      <c r="FY96" s="159"/>
      <c r="FZ96" s="159"/>
      <c r="GA96" s="159"/>
      <c r="GB96" s="159"/>
      <c r="GC96" s="159"/>
      <c r="GD96" s="159"/>
      <c r="GE96" s="159"/>
      <c r="GF96" s="159"/>
      <c r="GG96" s="159"/>
      <c r="GH96" s="159"/>
      <c r="GI96" s="159"/>
      <c r="GJ96" s="159"/>
      <c r="GK96" s="159"/>
      <c r="GL96" s="159"/>
      <c r="GM96" s="159"/>
      <c r="GN96" s="159"/>
      <c r="GO96" s="159"/>
      <c r="GP96" s="159"/>
      <c r="GQ96" s="159"/>
      <c r="GR96" s="159"/>
      <c r="GS96" s="159"/>
      <c r="GT96" s="159"/>
      <c r="GU96" s="159"/>
      <c r="GV96" s="159"/>
      <c r="GW96" s="159"/>
      <c r="GX96" s="159"/>
      <c r="GY96" s="159"/>
      <c r="GZ96" s="159"/>
      <c r="HA96" s="159"/>
      <c r="HB96" s="159"/>
      <c r="HC96" s="159"/>
      <c r="HD96" s="159"/>
      <c r="HE96" s="159"/>
      <c r="HF96" s="159"/>
      <c r="HG96" s="159"/>
      <c r="HH96" s="159"/>
      <c r="HI96" s="159"/>
      <c r="HJ96" s="159"/>
      <c r="HK96" s="159"/>
      <c r="HL96" s="159"/>
      <c r="HM96" s="159"/>
      <c r="HN96" s="159"/>
      <c r="HO96" s="159"/>
      <c r="HP96" s="159"/>
    </row>
    <row r="97" s="158" customFormat="1" spans="1:224">
      <c r="A97" s="170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59"/>
      <c r="BN97" s="159"/>
      <c r="BO97" s="159"/>
      <c r="BP97" s="159"/>
      <c r="BQ97" s="159"/>
      <c r="BR97" s="159"/>
      <c r="BS97" s="159"/>
      <c r="BT97" s="159"/>
      <c r="BU97" s="159"/>
      <c r="BV97" s="159"/>
      <c r="BW97" s="159"/>
      <c r="BX97" s="159"/>
      <c r="BY97" s="159"/>
      <c r="BZ97" s="159"/>
      <c r="CA97" s="159"/>
      <c r="CB97" s="159"/>
      <c r="CC97" s="159"/>
      <c r="CD97" s="159"/>
      <c r="CE97" s="159"/>
      <c r="CF97" s="159"/>
      <c r="CG97" s="159"/>
      <c r="CH97" s="159"/>
      <c r="CI97" s="159"/>
      <c r="CJ97" s="159"/>
      <c r="CK97" s="159"/>
      <c r="CL97" s="159"/>
      <c r="CM97" s="159"/>
      <c r="CN97" s="159"/>
      <c r="CO97" s="159"/>
      <c r="CP97" s="159"/>
      <c r="CQ97" s="159"/>
      <c r="CR97" s="159"/>
      <c r="CS97" s="159"/>
      <c r="CT97" s="159"/>
      <c r="CU97" s="159"/>
      <c r="CV97" s="159"/>
      <c r="CW97" s="159"/>
      <c r="CX97" s="159"/>
      <c r="CY97" s="159"/>
      <c r="CZ97" s="159"/>
      <c r="DA97" s="159"/>
      <c r="DB97" s="159"/>
      <c r="DC97" s="159"/>
      <c r="DD97" s="159"/>
      <c r="DE97" s="159"/>
      <c r="DF97" s="159"/>
      <c r="DG97" s="159"/>
      <c r="DH97" s="159"/>
      <c r="DI97" s="159"/>
      <c r="DJ97" s="159"/>
      <c r="DK97" s="159"/>
      <c r="DL97" s="159"/>
      <c r="DM97" s="159"/>
      <c r="DN97" s="159"/>
      <c r="DO97" s="159"/>
      <c r="DP97" s="159"/>
      <c r="DQ97" s="159"/>
      <c r="DR97" s="159"/>
      <c r="DS97" s="159"/>
      <c r="DT97" s="159"/>
      <c r="DU97" s="159"/>
      <c r="DV97" s="159"/>
      <c r="DW97" s="159"/>
      <c r="DX97" s="159"/>
      <c r="DY97" s="159"/>
      <c r="DZ97" s="159"/>
      <c r="EA97" s="159"/>
      <c r="EB97" s="159"/>
      <c r="EC97" s="159"/>
      <c r="ED97" s="159"/>
      <c r="EE97" s="159"/>
      <c r="EF97" s="159"/>
      <c r="EG97" s="159"/>
      <c r="EH97" s="159"/>
      <c r="EI97" s="159"/>
      <c r="EJ97" s="159"/>
      <c r="EK97" s="159"/>
      <c r="EL97" s="159"/>
      <c r="EM97" s="159"/>
      <c r="EN97" s="159"/>
      <c r="EO97" s="159"/>
      <c r="EP97" s="159"/>
      <c r="EQ97" s="159"/>
      <c r="ER97" s="159"/>
      <c r="ES97" s="159"/>
      <c r="ET97" s="159"/>
      <c r="EU97" s="159"/>
      <c r="EV97" s="159"/>
      <c r="EW97" s="159"/>
      <c r="EX97" s="159"/>
      <c r="EY97" s="159"/>
      <c r="EZ97" s="159"/>
      <c r="FA97" s="159"/>
      <c r="FB97" s="159"/>
      <c r="FC97" s="159"/>
      <c r="FD97" s="159"/>
      <c r="FE97" s="159"/>
      <c r="FF97" s="159"/>
      <c r="FG97" s="159"/>
      <c r="FH97" s="159"/>
      <c r="FI97" s="159"/>
      <c r="FJ97" s="159"/>
      <c r="FK97" s="159"/>
      <c r="FL97" s="159"/>
      <c r="FM97" s="159"/>
      <c r="FN97" s="159"/>
      <c r="FO97" s="159"/>
      <c r="FP97" s="159"/>
      <c r="FQ97" s="159"/>
      <c r="FR97" s="159"/>
      <c r="FS97" s="159"/>
      <c r="FT97" s="159"/>
      <c r="FU97" s="159"/>
      <c r="FV97" s="159"/>
      <c r="FW97" s="159"/>
      <c r="FX97" s="159"/>
      <c r="FY97" s="159"/>
      <c r="FZ97" s="159"/>
      <c r="GA97" s="159"/>
      <c r="GB97" s="159"/>
      <c r="GC97" s="159"/>
      <c r="GD97" s="159"/>
      <c r="GE97" s="159"/>
      <c r="GF97" s="159"/>
      <c r="GG97" s="159"/>
      <c r="GH97" s="159"/>
      <c r="GI97" s="159"/>
      <c r="GJ97" s="159"/>
      <c r="GK97" s="159"/>
      <c r="GL97" s="159"/>
      <c r="GM97" s="159"/>
      <c r="GN97" s="159"/>
      <c r="GO97" s="159"/>
      <c r="GP97" s="159"/>
      <c r="GQ97" s="159"/>
      <c r="GR97" s="159"/>
      <c r="GS97" s="159"/>
      <c r="GT97" s="159"/>
      <c r="GU97" s="159"/>
      <c r="GV97" s="159"/>
      <c r="GW97" s="159"/>
      <c r="GX97" s="159"/>
      <c r="GY97" s="159"/>
      <c r="GZ97" s="159"/>
      <c r="HA97" s="159"/>
      <c r="HB97" s="159"/>
      <c r="HC97" s="159"/>
      <c r="HD97" s="159"/>
      <c r="HE97" s="159"/>
      <c r="HF97" s="159"/>
      <c r="HG97" s="159"/>
      <c r="HH97" s="159"/>
      <c r="HI97" s="159"/>
      <c r="HJ97" s="159"/>
      <c r="HK97" s="159"/>
      <c r="HL97" s="159"/>
      <c r="HM97" s="159"/>
      <c r="HN97" s="159"/>
      <c r="HO97" s="159"/>
      <c r="HP97" s="159"/>
    </row>
    <row r="98" s="158" customFormat="1" spans="1:224">
      <c r="A98" s="170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159"/>
      <c r="CO98" s="159"/>
      <c r="CP98" s="159"/>
      <c r="CQ98" s="1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159"/>
      <c r="DC98" s="159"/>
      <c r="DD98" s="159"/>
      <c r="DE98" s="159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159"/>
      <c r="DQ98" s="159"/>
      <c r="DR98" s="159"/>
      <c r="DS98" s="159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159"/>
      <c r="EE98" s="159"/>
      <c r="EF98" s="159"/>
      <c r="EG98" s="159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159"/>
      <c r="ES98" s="159"/>
      <c r="ET98" s="159"/>
      <c r="EU98" s="159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159"/>
      <c r="FG98" s="159"/>
      <c r="FH98" s="159"/>
      <c r="FI98" s="159"/>
      <c r="FJ98" s="159"/>
      <c r="FK98" s="159"/>
      <c r="FL98" s="159"/>
      <c r="FM98" s="159"/>
      <c r="FN98" s="159"/>
      <c r="FO98" s="159"/>
      <c r="FP98" s="159"/>
      <c r="FQ98" s="159"/>
      <c r="FR98" s="159"/>
      <c r="FS98" s="159"/>
      <c r="FT98" s="159"/>
      <c r="FU98" s="159"/>
      <c r="FV98" s="159"/>
      <c r="FW98" s="159"/>
      <c r="FX98" s="159"/>
      <c r="FY98" s="159"/>
      <c r="FZ98" s="159"/>
      <c r="GA98" s="159"/>
      <c r="GB98" s="159"/>
      <c r="GC98" s="159"/>
      <c r="GD98" s="159"/>
      <c r="GE98" s="159"/>
      <c r="GF98" s="159"/>
      <c r="GG98" s="159"/>
      <c r="GH98" s="159"/>
      <c r="GI98" s="159"/>
      <c r="GJ98" s="159"/>
      <c r="GK98" s="159"/>
      <c r="GL98" s="159"/>
      <c r="GM98" s="159"/>
      <c r="GN98" s="159"/>
      <c r="GO98" s="159"/>
      <c r="GP98" s="159"/>
      <c r="GQ98" s="159"/>
      <c r="GR98" s="159"/>
      <c r="GS98" s="159"/>
      <c r="GT98" s="159"/>
      <c r="GU98" s="159"/>
      <c r="GV98" s="159"/>
      <c r="GW98" s="159"/>
      <c r="GX98" s="159"/>
      <c r="GY98" s="159"/>
      <c r="GZ98" s="159"/>
      <c r="HA98" s="159"/>
      <c r="HB98" s="159"/>
      <c r="HC98" s="159"/>
      <c r="HD98" s="159"/>
      <c r="HE98" s="159"/>
      <c r="HF98" s="159"/>
      <c r="HG98" s="159"/>
      <c r="HH98" s="159"/>
      <c r="HI98" s="159"/>
      <c r="HJ98" s="159"/>
      <c r="HK98" s="159"/>
      <c r="HL98" s="159"/>
      <c r="HM98" s="159"/>
      <c r="HN98" s="159"/>
      <c r="HO98" s="159"/>
      <c r="HP98" s="159"/>
    </row>
    <row r="99" s="158" customFormat="1" spans="1:224">
      <c r="A99" s="170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  <c r="BZ99" s="159"/>
      <c r="CA99" s="159"/>
      <c r="CB99" s="159"/>
      <c r="CC99" s="159"/>
      <c r="CD99" s="159"/>
      <c r="CE99" s="159"/>
      <c r="CF99" s="159"/>
      <c r="CG99" s="159"/>
      <c r="CH99" s="159"/>
      <c r="CI99" s="159"/>
      <c r="CJ99" s="159"/>
      <c r="CK99" s="159"/>
      <c r="CL99" s="159"/>
      <c r="CM99" s="159"/>
      <c r="CN99" s="159"/>
      <c r="CO99" s="159"/>
      <c r="CP99" s="159"/>
      <c r="CQ99" s="159"/>
      <c r="CR99" s="159"/>
      <c r="CS99" s="159"/>
      <c r="CT99" s="159"/>
      <c r="CU99" s="159"/>
      <c r="CV99" s="159"/>
      <c r="CW99" s="159"/>
      <c r="CX99" s="159"/>
      <c r="CY99" s="159"/>
      <c r="CZ99" s="159"/>
      <c r="DA99" s="159"/>
      <c r="DB99" s="159"/>
      <c r="DC99" s="159"/>
      <c r="DD99" s="159"/>
      <c r="DE99" s="159"/>
      <c r="DF99" s="159"/>
      <c r="DG99" s="159"/>
      <c r="DH99" s="159"/>
      <c r="DI99" s="159"/>
      <c r="DJ99" s="159"/>
      <c r="DK99" s="159"/>
      <c r="DL99" s="159"/>
      <c r="DM99" s="159"/>
      <c r="DN99" s="159"/>
      <c r="DO99" s="159"/>
      <c r="DP99" s="159"/>
      <c r="DQ99" s="159"/>
      <c r="DR99" s="159"/>
      <c r="DS99" s="159"/>
      <c r="DT99" s="159"/>
      <c r="DU99" s="159"/>
      <c r="DV99" s="159"/>
      <c r="DW99" s="159"/>
      <c r="DX99" s="159"/>
      <c r="DY99" s="159"/>
      <c r="DZ99" s="159"/>
      <c r="EA99" s="159"/>
      <c r="EB99" s="159"/>
      <c r="EC99" s="159"/>
      <c r="ED99" s="159"/>
      <c r="EE99" s="159"/>
      <c r="EF99" s="159"/>
      <c r="EG99" s="159"/>
      <c r="EH99" s="159"/>
      <c r="EI99" s="159"/>
      <c r="EJ99" s="159"/>
      <c r="EK99" s="159"/>
      <c r="EL99" s="159"/>
      <c r="EM99" s="159"/>
      <c r="EN99" s="159"/>
      <c r="EO99" s="159"/>
      <c r="EP99" s="159"/>
      <c r="EQ99" s="159"/>
      <c r="ER99" s="159"/>
      <c r="ES99" s="159"/>
      <c r="ET99" s="159"/>
      <c r="EU99" s="159"/>
      <c r="EV99" s="159"/>
      <c r="EW99" s="159"/>
      <c r="EX99" s="159"/>
      <c r="EY99" s="159"/>
      <c r="EZ99" s="159"/>
      <c r="FA99" s="159"/>
      <c r="FB99" s="159"/>
      <c r="FC99" s="159"/>
      <c r="FD99" s="159"/>
      <c r="FE99" s="159"/>
      <c r="FF99" s="159"/>
      <c r="FG99" s="159"/>
      <c r="FH99" s="159"/>
      <c r="FI99" s="159"/>
      <c r="FJ99" s="159"/>
      <c r="FK99" s="159"/>
      <c r="FL99" s="159"/>
      <c r="FM99" s="159"/>
      <c r="FN99" s="159"/>
      <c r="FO99" s="159"/>
      <c r="FP99" s="159"/>
      <c r="FQ99" s="159"/>
      <c r="FR99" s="159"/>
      <c r="FS99" s="159"/>
      <c r="FT99" s="159"/>
      <c r="FU99" s="159"/>
      <c r="FV99" s="159"/>
      <c r="FW99" s="159"/>
      <c r="FX99" s="159"/>
      <c r="FY99" s="159"/>
      <c r="FZ99" s="159"/>
      <c r="GA99" s="159"/>
      <c r="GB99" s="159"/>
      <c r="GC99" s="159"/>
      <c r="GD99" s="159"/>
      <c r="GE99" s="159"/>
      <c r="GF99" s="159"/>
      <c r="GG99" s="159"/>
      <c r="GH99" s="159"/>
      <c r="GI99" s="159"/>
      <c r="GJ99" s="159"/>
      <c r="GK99" s="159"/>
      <c r="GL99" s="159"/>
      <c r="GM99" s="159"/>
      <c r="GN99" s="159"/>
      <c r="GO99" s="159"/>
      <c r="GP99" s="159"/>
      <c r="GQ99" s="159"/>
      <c r="GR99" s="159"/>
      <c r="GS99" s="159"/>
      <c r="GT99" s="159"/>
      <c r="GU99" s="159"/>
      <c r="GV99" s="159"/>
      <c r="GW99" s="159"/>
      <c r="GX99" s="159"/>
      <c r="GY99" s="159"/>
      <c r="GZ99" s="159"/>
      <c r="HA99" s="159"/>
      <c r="HB99" s="159"/>
      <c r="HC99" s="159"/>
      <c r="HD99" s="159"/>
      <c r="HE99" s="159"/>
      <c r="HF99" s="159"/>
      <c r="HG99" s="159"/>
      <c r="HH99" s="159"/>
      <c r="HI99" s="159"/>
      <c r="HJ99" s="159"/>
      <c r="HK99" s="159"/>
      <c r="HL99" s="159"/>
      <c r="HM99" s="159"/>
      <c r="HN99" s="159"/>
      <c r="HO99" s="159"/>
      <c r="HP99" s="159"/>
    </row>
    <row r="100" s="158" customFormat="1" spans="1:224">
      <c r="A100" s="170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/>
      <c r="BW100" s="159"/>
      <c r="BX100" s="159"/>
      <c r="BY100" s="159"/>
      <c r="BZ100" s="159"/>
      <c r="CA100" s="159"/>
      <c r="CB100" s="159"/>
      <c r="CC100" s="159"/>
      <c r="CD100" s="159"/>
      <c r="CE100" s="159"/>
      <c r="CF100" s="159"/>
      <c r="CG100" s="159"/>
      <c r="CH100" s="159"/>
      <c r="CI100" s="159"/>
      <c r="CJ100" s="159"/>
      <c r="CK100" s="159"/>
      <c r="CL100" s="159"/>
      <c r="CM100" s="159"/>
      <c r="CN100" s="159"/>
      <c r="CO100" s="159"/>
      <c r="CP100" s="159"/>
      <c r="CQ100" s="159"/>
      <c r="CR100" s="159"/>
      <c r="CS100" s="159"/>
      <c r="CT100" s="159"/>
      <c r="CU100" s="159"/>
      <c r="CV100" s="159"/>
      <c r="CW100" s="159"/>
      <c r="CX100" s="159"/>
      <c r="CY100" s="159"/>
      <c r="CZ100" s="159"/>
      <c r="DA100" s="159"/>
      <c r="DB100" s="159"/>
      <c r="DC100" s="159"/>
      <c r="DD100" s="159"/>
      <c r="DE100" s="159"/>
      <c r="DF100" s="159"/>
      <c r="DG100" s="159"/>
      <c r="DH100" s="159"/>
      <c r="DI100" s="159"/>
      <c r="DJ100" s="159"/>
      <c r="DK100" s="159"/>
      <c r="DL100" s="159"/>
      <c r="DM100" s="159"/>
      <c r="DN100" s="159"/>
      <c r="DO100" s="159"/>
      <c r="DP100" s="159"/>
      <c r="DQ100" s="159"/>
      <c r="DR100" s="159"/>
      <c r="DS100" s="159"/>
      <c r="DT100" s="159"/>
      <c r="DU100" s="159"/>
      <c r="DV100" s="159"/>
      <c r="DW100" s="159"/>
      <c r="DX100" s="159"/>
      <c r="DY100" s="159"/>
      <c r="DZ100" s="159"/>
      <c r="EA100" s="159"/>
      <c r="EB100" s="159"/>
      <c r="EC100" s="159"/>
      <c r="ED100" s="159"/>
      <c r="EE100" s="159"/>
      <c r="EF100" s="159"/>
      <c r="EG100" s="159"/>
      <c r="EH100" s="159"/>
      <c r="EI100" s="159"/>
      <c r="EJ100" s="159"/>
      <c r="EK100" s="159"/>
      <c r="EL100" s="159"/>
      <c r="EM100" s="159"/>
      <c r="EN100" s="159"/>
      <c r="EO100" s="159"/>
      <c r="EP100" s="159"/>
      <c r="EQ100" s="159"/>
      <c r="ER100" s="159"/>
      <c r="ES100" s="159"/>
      <c r="ET100" s="159"/>
      <c r="EU100" s="159"/>
      <c r="EV100" s="159"/>
      <c r="EW100" s="159"/>
      <c r="EX100" s="159"/>
      <c r="EY100" s="159"/>
      <c r="EZ100" s="159"/>
      <c r="FA100" s="159"/>
      <c r="FB100" s="159"/>
      <c r="FC100" s="159"/>
      <c r="FD100" s="159"/>
      <c r="FE100" s="159"/>
      <c r="FF100" s="159"/>
      <c r="FG100" s="159"/>
      <c r="FH100" s="159"/>
      <c r="FI100" s="159"/>
      <c r="FJ100" s="159"/>
      <c r="FK100" s="159"/>
      <c r="FL100" s="159"/>
      <c r="FM100" s="159"/>
      <c r="FN100" s="159"/>
      <c r="FO100" s="159"/>
      <c r="FP100" s="159"/>
      <c r="FQ100" s="159"/>
      <c r="FR100" s="159"/>
      <c r="FS100" s="159"/>
      <c r="FT100" s="159"/>
      <c r="FU100" s="159"/>
      <c r="FV100" s="159"/>
      <c r="FW100" s="159"/>
      <c r="FX100" s="159"/>
      <c r="FY100" s="159"/>
      <c r="FZ100" s="159"/>
      <c r="GA100" s="159"/>
      <c r="GB100" s="159"/>
      <c r="GC100" s="159"/>
      <c r="GD100" s="159"/>
      <c r="GE100" s="159"/>
      <c r="GF100" s="159"/>
      <c r="GG100" s="159"/>
      <c r="GH100" s="159"/>
      <c r="GI100" s="159"/>
      <c r="GJ100" s="159"/>
      <c r="GK100" s="159"/>
      <c r="GL100" s="159"/>
      <c r="GM100" s="159"/>
      <c r="GN100" s="159"/>
      <c r="GO100" s="159"/>
      <c r="GP100" s="159"/>
      <c r="GQ100" s="159"/>
      <c r="GR100" s="159"/>
      <c r="GS100" s="159"/>
      <c r="GT100" s="159"/>
      <c r="GU100" s="159"/>
      <c r="GV100" s="159"/>
      <c r="GW100" s="159"/>
      <c r="GX100" s="159"/>
      <c r="GY100" s="159"/>
      <c r="GZ100" s="159"/>
      <c r="HA100" s="159"/>
      <c r="HB100" s="159"/>
      <c r="HC100" s="159"/>
      <c r="HD100" s="159"/>
      <c r="HE100" s="159"/>
      <c r="HF100" s="159"/>
      <c r="HG100" s="159"/>
      <c r="HH100" s="159"/>
      <c r="HI100" s="159"/>
      <c r="HJ100" s="159"/>
      <c r="HK100" s="159"/>
      <c r="HL100" s="159"/>
      <c r="HM100" s="159"/>
      <c r="HN100" s="159"/>
      <c r="HO100" s="159"/>
      <c r="HP100" s="159"/>
    </row>
    <row r="101" s="158" customFormat="1" spans="1:224">
      <c r="A101" s="170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  <c r="BN101" s="159"/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9"/>
      <c r="CA101" s="159"/>
      <c r="CB101" s="159"/>
      <c r="CC101" s="159"/>
      <c r="CD101" s="159"/>
      <c r="CE101" s="159"/>
      <c r="CF101" s="159"/>
      <c r="CG101" s="159"/>
      <c r="CH101" s="159"/>
      <c r="CI101" s="159"/>
      <c r="CJ101" s="159"/>
      <c r="CK101" s="159"/>
      <c r="CL101" s="159"/>
      <c r="CM101" s="159"/>
      <c r="CN101" s="159"/>
      <c r="CO101" s="159"/>
      <c r="CP101" s="159"/>
      <c r="CQ101" s="159"/>
      <c r="CR101" s="159"/>
      <c r="CS101" s="159"/>
      <c r="CT101" s="159"/>
      <c r="CU101" s="159"/>
      <c r="CV101" s="159"/>
      <c r="CW101" s="159"/>
      <c r="CX101" s="159"/>
      <c r="CY101" s="159"/>
      <c r="CZ101" s="159"/>
      <c r="DA101" s="159"/>
      <c r="DB101" s="159"/>
      <c r="DC101" s="159"/>
      <c r="DD101" s="159"/>
      <c r="DE101" s="159"/>
      <c r="DF101" s="159"/>
      <c r="DG101" s="159"/>
      <c r="DH101" s="159"/>
      <c r="DI101" s="159"/>
      <c r="DJ101" s="159"/>
      <c r="DK101" s="159"/>
      <c r="DL101" s="159"/>
      <c r="DM101" s="159"/>
      <c r="DN101" s="159"/>
      <c r="DO101" s="159"/>
      <c r="DP101" s="159"/>
      <c r="DQ101" s="159"/>
      <c r="DR101" s="159"/>
      <c r="DS101" s="159"/>
      <c r="DT101" s="159"/>
      <c r="DU101" s="159"/>
      <c r="DV101" s="159"/>
      <c r="DW101" s="159"/>
      <c r="DX101" s="159"/>
      <c r="DY101" s="159"/>
      <c r="DZ101" s="159"/>
      <c r="EA101" s="159"/>
      <c r="EB101" s="159"/>
      <c r="EC101" s="159"/>
      <c r="ED101" s="159"/>
      <c r="EE101" s="159"/>
      <c r="EF101" s="159"/>
      <c r="EG101" s="159"/>
      <c r="EH101" s="159"/>
      <c r="EI101" s="159"/>
      <c r="EJ101" s="159"/>
      <c r="EK101" s="159"/>
      <c r="EL101" s="159"/>
      <c r="EM101" s="159"/>
      <c r="EN101" s="159"/>
      <c r="EO101" s="159"/>
      <c r="EP101" s="159"/>
      <c r="EQ101" s="159"/>
      <c r="ER101" s="159"/>
      <c r="ES101" s="159"/>
      <c r="ET101" s="159"/>
      <c r="EU101" s="159"/>
      <c r="EV101" s="159"/>
      <c r="EW101" s="159"/>
      <c r="EX101" s="159"/>
      <c r="EY101" s="159"/>
      <c r="EZ101" s="159"/>
      <c r="FA101" s="159"/>
      <c r="FB101" s="159"/>
      <c r="FC101" s="159"/>
      <c r="FD101" s="159"/>
      <c r="FE101" s="159"/>
      <c r="FF101" s="159"/>
      <c r="FG101" s="159"/>
      <c r="FH101" s="159"/>
      <c r="FI101" s="159"/>
      <c r="FJ101" s="159"/>
      <c r="FK101" s="159"/>
      <c r="FL101" s="159"/>
      <c r="FM101" s="159"/>
      <c r="FN101" s="159"/>
      <c r="FO101" s="159"/>
      <c r="FP101" s="159"/>
      <c r="FQ101" s="159"/>
      <c r="FR101" s="159"/>
      <c r="FS101" s="159"/>
      <c r="FT101" s="159"/>
      <c r="FU101" s="159"/>
      <c r="FV101" s="159"/>
      <c r="FW101" s="159"/>
      <c r="FX101" s="159"/>
      <c r="FY101" s="159"/>
      <c r="FZ101" s="159"/>
      <c r="GA101" s="159"/>
      <c r="GB101" s="159"/>
      <c r="GC101" s="159"/>
      <c r="GD101" s="159"/>
      <c r="GE101" s="159"/>
      <c r="GF101" s="159"/>
      <c r="GG101" s="159"/>
      <c r="GH101" s="159"/>
      <c r="GI101" s="159"/>
      <c r="GJ101" s="159"/>
      <c r="GK101" s="159"/>
      <c r="GL101" s="159"/>
      <c r="GM101" s="159"/>
      <c r="GN101" s="159"/>
      <c r="GO101" s="159"/>
      <c r="GP101" s="159"/>
      <c r="GQ101" s="159"/>
      <c r="GR101" s="159"/>
      <c r="GS101" s="159"/>
      <c r="GT101" s="159"/>
      <c r="GU101" s="159"/>
      <c r="GV101" s="159"/>
      <c r="GW101" s="159"/>
      <c r="GX101" s="159"/>
      <c r="GY101" s="159"/>
      <c r="GZ101" s="159"/>
      <c r="HA101" s="159"/>
      <c r="HB101" s="159"/>
      <c r="HC101" s="159"/>
      <c r="HD101" s="159"/>
      <c r="HE101" s="159"/>
      <c r="HF101" s="159"/>
      <c r="HG101" s="159"/>
      <c r="HH101" s="159"/>
      <c r="HI101" s="159"/>
      <c r="HJ101" s="159"/>
      <c r="HK101" s="159"/>
      <c r="HL101" s="159"/>
      <c r="HM101" s="159"/>
      <c r="HN101" s="159"/>
      <c r="HO101" s="159"/>
      <c r="HP101" s="159"/>
    </row>
    <row r="102" s="158" customFormat="1" spans="1:224">
      <c r="A102" s="170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9"/>
      <c r="CA102" s="159"/>
      <c r="CB102" s="159"/>
      <c r="CC102" s="159"/>
      <c r="CD102" s="159"/>
      <c r="CE102" s="159"/>
      <c r="CF102" s="159"/>
      <c r="CG102" s="159"/>
      <c r="CH102" s="159"/>
      <c r="CI102" s="159"/>
      <c r="CJ102" s="159"/>
      <c r="CK102" s="159"/>
      <c r="CL102" s="159"/>
      <c r="CM102" s="159"/>
      <c r="CN102" s="159"/>
      <c r="CO102" s="159"/>
      <c r="CP102" s="159"/>
      <c r="CQ102" s="159"/>
      <c r="CR102" s="159"/>
      <c r="CS102" s="159"/>
      <c r="CT102" s="159"/>
      <c r="CU102" s="159"/>
      <c r="CV102" s="159"/>
      <c r="CW102" s="159"/>
      <c r="CX102" s="159"/>
      <c r="CY102" s="159"/>
      <c r="CZ102" s="159"/>
      <c r="DA102" s="159"/>
      <c r="DB102" s="159"/>
      <c r="DC102" s="159"/>
      <c r="DD102" s="159"/>
      <c r="DE102" s="159"/>
      <c r="DF102" s="159"/>
      <c r="DG102" s="159"/>
      <c r="DH102" s="159"/>
      <c r="DI102" s="159"/>
      <c r="DJ102" s="159"/>
      <c r="DK102" s="159"/>
      <c r="DL102" s="159"/>
      <c r="DM102" s="159"/>
      <c r="DN102" s="159"/>
      <c r="DO102" s="159"/>
      <c r="DP102" s="159"/>
      <c r="DQ102" s="159"/>
      <c r="DR102" s="159"/>
      <c r="DS102" s="159"/>
      <c r="DT102" s="159"/>
      <c r="DU102" s="159"/>
      <c r="DV102" s="159"/>
      <c r="DW102" s="159"/>
      <c r="DX102" s="159"/>
      <c r="DY102" s="159"/>
      <c r="DZ102" s="159"/>
      <c r="EA102" s="159"/>
      <c r="EB102" s="159"/>
      <c r="EC102" s="159"/>
      <c r="ED102" s="159"/>
      <c r="EE102" s="159"/>
      <c r="EF102" s="159"/>
      <c r="EG102" s="159"/>
      <c r="EH102" s="159"/>
      <c r="EI102" s="159"/>
      <c r="EJ102" s="159"/>
      <c r="EK102" s="159"/>
      <c r="EL102" s="159"/>
      <c r="EM102" s="159"/>
      <c r="EN102" s="159"/>
      <c r="EO102" s="159"/>
      <c r="EP102" s="159"/>
      <c r="EQ102" s="159"/>
      <c r="ER102" s="159"/>
      <c r="ES102" s="159"/>
      <c r="ET102" s="159"/>
      <c r="EU102" s="159"/>
      <c r="EV102" s="159"/>
      <c r="EW102" s="159"/>
      <c r="EX102" s="159"/>
      <c r="EY102" s="159"/>
      <c r="EZ102" s="159"/>
      <c r="FA102" s="159"/>
      <c r="FB102" s="159"/>
      <c r="FC102" s="159"/>
      <c r="FD102" s="159"/>
      <c r="FE102" s="159"/>
      <c r="FF102" s="159"/>
      <c r="FG102" s="159"/>
      <c r="FH102" s="159"/>
      <c r="FI102" s="159"/>
      <c r="FJ102" s="159"/>
      <c r="FK102" s="159"/>
      <c r="FL102" s="159"/>
      <c r="FM102" s="159"/>
      <c r="FN102" s="159"/>
      <c r="FO102" s="159"/>
      <c r="FP102" s="159"/>
      <c r="FQ102" s="159"/>
      <c r="FR102" s="159"/>
      <c r="FS102" s="159"/>
      <c r="FT102" s="159"/>
      <c r="FU102" s="159"/>
      <c r="FV102" s="159"/>
      <c r="FW102" s="159"/>
      <c r="FX102" s="159"/>
      <c r="FY102" s="159"/>
      <c r="FZ102" s="159"/>
      <c r="GA102" s="159"/>
      <c r="GB102" s="159"/>
      <c r="GC102" s="159"/>
      <c r="GD102" s="159"/>
      <c r="GE102" s="159"/>
      <c r="GF102" s="159"/>
      <c r="GG102" s="159"/>
      <c r="GH102" s="159"/>
      <c r="GI102" s="159"/>
      <c r="GJ102" s="159"/>
      <c r="GK102" s="159"/>
      <c r="GL102" s="159"/>
      <c r="GM102" s="159"/>
      <c r="GN102" s="159"/>
      <c r="GO102" s="159"/>
      <c r="GP102" s="159"/>
      <c r="GQ102" s="159"/>
      <c r="GR102" s="159"/>
      <c r="GS102" s="159"/>
      <c r="GT102" s="159"/>
      <c r="GU102" s="159"/>
      <c r="GV102" s="159"/>
      <c r="GW102" s="159"/>
      <c r="GX102" s="159"/>
      <c r="GY102" s="159"/>
      <c r="GZ102" s="159"/>
      <c r="HA102" s="159"/>
      <c r="HB102" s="159"/>
      <c r="HC102" s="159"/>
      <c r="HD102" s="159"/>
      <c r="HE102" s="159"/>
      <c r="HF102" s="159"/>
      <c r="HG102" s="159"/>
      <c r="HH102" s="159"/>
      <c r="HI102" s="159"/>
      <c r="HJ102" s="159"/>
      <c r="HK102" s="159"/>
      <c r="HL102" s="159"/>
      <c r="HM102" s="159"/>
      <c r="HN102" s="159"/>
      <c r="HO102" s="159"/>
      <c r="HP102" s="159"/>
    </row>
    <row r="103" s="158" customFormat="1" spans="1:224">
      <c r="A103" s="170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  <c r="CA103" s="159"/>
      <c r="CB103" s="159"/>
      <c r="CC103" s="159"/>
      <c r="CD103" s="159"/>
      <c r="CE103" s="159"/>
      <c r="CF103" s="159"/>
      <c r="CG103" s="159"/>
      <c r="CH103" s="159"/>
      <c r="CI103" s="159"/>
      <c r="CJ103" s="159"/>
      <c r="CK103" s="159"/>
      <c r="CL103" s="159"/>
      <c r="CM103" s="159"/>
      <c r="CN103" s="159"/>
      <c r="CO103" s="159"/>
      <c r="CP103" s="159"/>
      <c r="CQ103" s="159"/>
      <c r="CR103" s="159"/>
      <c r="CS103" s="159"/>
      <c r="CT103" s="159"/>
      <c r="CU103" s="159"/>
      <c r="CV103" s="159"/>
      <c r="CW103" s="159"/>
      <c r="CX103" s="159"/>
      <c r="CY103" s="159"/>
      <c r="CZ103" s="159"/>
      <c r="DA103" s="159"/>
      <c r="DB103" s="159"/>
      <c r="DC103" s="159"/>
      <c r="DD103" s="159"/>
      <c r="DE103" s="159"/>
      <c r="DF103" s="159"/>
      <c r="DG103" s="159"/>
      <c r="DH103" s="159"/>
      <c r="DI103" s="159"/>
      <c r="DJ103" s="159"/>
      <c r="DK103" s="159"/>
      <c r="DL103" s="159"/>
      <c r="DM103" s="159"/>
      <c r="DN103" s="159"/>
      <c r="DO103" s="159"/>
      <c r="DP103" s="159"/>
      <c r="DQ103" s="159"/>
      <c r="DR103" s="159"/>
      <c r="DS103" s="159"/>
      <c r="DT103" s="159"/>
      <c r="DU103" s="159"/>
      <c r="DV103" s="159"/>
      <c r="DW103" s="159"/>
      <c r="DX103" s="159"/>
      <c r="DY103" s="159"/>
      <c r="DZ103" s="159"/>
      <c r="EA103" s="159"/>
      <c r="EB103" s="159"/>
      <c r="EC103" s="159"/>
      <c r="ED103" s="159"/>
      <c r="EE103" s="159"/>
      <c r="EF103" s="159"/>
      <c r="EG103" s="159"/>
      <c r="EH103" s="159"/>
      <c r="EI103" s="159"/>
      <c r="EJ103" s="159"/>
      <c r="EK103" s="159"/>
      <c r="EL103" s="159"/>
      <c r="EM103" s="159"/>
      <c r="EN103" s="159"/>
      <c r="EO103" s="159"/>
      <c r="EP103" s="159"/>
      <c r="EQ103" s="159"/>
      <c r="ER103" s="159"/>
      <c r="ES103" s="159"/>
      <c r="ET103" s="159"/>
      <c r="EU103" s="159"/>
      <c r="EV103" s="159"/>
      <c r="EW103" s="159"/>
      <c r="EX103" s="159"/>
      <c r="EY103" s="159"/>
      <c r="EZ103" s="159"/>
      <c r="FA103" s="159"/>
      <c r="FB103" s="159"/>
      <c r="FC103" s="159"/>
      <c r="FD103" s="159"/>
      <c r="FE103" s="159"/>
      <c r="FF103" s="159"/>
      <c r="FG103" s="159"/>
      <c r="FH103" s="159"/>
      <c r="FI103" s="159"/>
      <c r="FJ103" s="159"/>
      <c r="FK103" s="159"/>
      <c r="FL103" s="159"/>
      <c r="FM103" s="159"/>
      <c r="FN103" s="159"/>
      <c r="FO103" s="159"/>
      <c r="FP103" s="159"/>
      <c r="FQ103" s="159"/>
      <c r="FR103" s="159"/>
      <c r="FS103" s="159"/>
      <c r="FT103" s="159"/>
      <c r="FU103" s="159"/>
      <c r="FV103" s="159"/>
      <c r="FW103" s="159"/>
      <c r="FX103" s="159"/>
      <c r="FY103" s="159"/>
      <c r="FZ103" s="159"/>
      <c r="GA103" s="159"/>
      <c r="GB103" s="159"/>
      <c r="GC103" s="159"/>
      <c r="GD103" s="159"/>
      <c r="GE103" s="159"/>
      <c r="GF103" s="159"/>
      <c r="GG103" s="159"/>
      <c r="GH103" s="159"/>
      <c r="GI103" s="159"/>
      <c r="GJ103" s="159"/>
      <c r="GK103" s="159"/>
      <c r="GL103" s="159"/>
      <c r="GM103" s="159"/>
      <c r="GN103" s="159"/>
      <c r="GO103" s="159"/>
      <c r="GP103" s="159"/>
      <c r="GQ103" s="159"/>
      <c r="GR103" s="159"/>
      <c r="GS103" s="159"/>
      <c r="GT103" s="159"/>
      <c r="GU103" s="159"/>
      <c r="GV103" s="159"/>
      <c r="GW103" s="159"/>
      <c r="GX103" s="159"/>
      <c r="GY103" s="159"/>
      <c r="GZ103" s="159"/>
      <c r="HA103" s="159"/>
      <c r="HB103" s="159"/>
      <c r="HC103" s="159"/>
      <c r="HD103" s="159"/>
      <c r="HE103" s="159"/>
      <c r="HF103" s="159"/>
      <c r="HG103" s="159"/>
      <c r="HH103" s="159"/>
      <c r="HI103" s="159"/>
      <c r="HJ103" s="159"/>
      <c r="HK103" s="159"/>
      <c r="HL103" s="159"/>
      <c r="HM103" s="159"/>
      <c r="HN103" s="159"/>
      <c r="HO103" s="159"/>
      <c r="HP103" s="159"/>
    </row>
    <row r="104" s="158" customFormat="1" spans="1:224">
      <c r="A104" s="170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59"/>
      <c r="CB104" s="159"/>
      <c r="CC104" s="159"/>
      <c r="CD104" s="159"/>
      <c r="CE104" s="159"/>
      <c r="CF104" s="159"/>
      <c r="CG104" s="159"/>
      <c r="CH104" s="159"/>
      <c r="CI104" s="159"/>
      <c r="CJ104" s="159"/>
      <c r="CK104" s="159"/>
      <c r="CL104" s="159"/>
      <c r="CM104" s="159"/>
      <c r="CN104" s="159"/>
      <c r="CO104" s="159"/>
      <c r="CP104" s="159"/>
      <c r="CQ104" s="159"/>
      <c r="CR104" s="159"/>
      <c r="CS104" s="159"/>
      <c r="CT104" s="159"/>
      <c r="CU104" s="159"/>
      <c r="CV104" s="159"/>
      <c r="CW104" s="159"/>
      <c r="CX104" s="159"/>
      <c r="CY104" s="159"/>
      <c r="CZ104" s="159"/>
      <c r="DA104" s="159"/>
      <c r="DB104" s="159"/>
      <c r="DC104" s="159"/>
      <c r="DD104" s="159"/>
      <c r="DE104" s="159"/>
      <c r="DF104" s="159"/>
      <c r="DG104" s="159"/>
      <c r="DH104" s="159"/>
      <c r="DI104" s="159"/>
      <c r="DJ104" s="159"/>
      <c r="DK104" s="159"/>
      <c r="DL104" s="159"/>
      <c r="DM104" s="159"/>
      <c r="DN104" s="159"/>
      <c r="DO104" s="159"/>
      <c r="DP104" s="159"/>
      <c r="DQ104" s="159"/>
      <c r="DR104" s="159"/>
      <c r="DS104" s="159"/>
      <c r="DT104" s="159"/>
      <c r="DU104" s="159"/>
      <c r="DV104" s="159"/>
      <c r="DW104" s="159"/>
      <c r="DX104" s="159"/>
      <c r="DY104" s="159"/>
      <c r="DZ104" s="159"/>
      <c r="EA104" s="159"/>
      <c r="EB104" s="159"/>
      <c r="EC104" s="159"/>
      <c r="ED104" s="159"/>
      <c r="EE104" s="159"/>
      <c r="EF104" s="159"/>
      <c r="EG104" s="159"/>
      <c r="EH104" s="159"/>
      <c r="EI104" s="159"/>
      <c r="EJ104" s="159"/>
      <c r="EK104" s="159"/>
      <c r="EL104" s="159"/>
      <c r="EM104" s="159"/>
      <c r="EN104" s="159"/>
      <c r="EO104" s="159"/>
      <c r="EP104" s="159"/>
      <c r="EQ104" s="159"/>
      <c r="ER104" s="159"/>
      <c r="ES104" s="159"/>
      <c r="ET104" s="159"/>
      <c r="EU104" s="159"/>
      <c r="EV104" s="159"/>
      <c r="EW104" s="159"/>
      <c r="EX104" s="159"/>
      <c r="EY104" s="159"/>
      <c r="EZ104" s="159"/>
      <c r="FA104" s="159"/>
      <c r="FB104" s="159"/>
      <c r="FC104" s="159"/>
      <c r="FD104" s="159"/>
      <c r="FE104" s="159"/>
      <c r="FF104" s="159"/>
      <c r="FG104" s="159"/>
      <c r="FH104" s="159"/>
      <c r="FI104" s="159"/>
      <c r="FJ104" s="159"/>
      <c r="FK104" s="159"/>
      <c r="FL104" s="159"/>
      <c r="FM104" s="159"/>
      <c r="FN104" s="159"/>
      <c r="FO104" s="159"/>
      <c r="FP104" s="159"/>
      <c r="FQ104" s="159"/>
      <c r="FR104" s="159"/>
      <c r="FS104" s="159"/>
      <c r="FT104" s="159"/>
      <c r="FU104" s="159"/>
      <c r="FV104" s="159"/>
      <c r="FW104" s="159"/>
      <c r="FX104" s="159"/>
      <c r="FY104" s="159"/>
      <c r="FZ104" s="159"/>
      <c r="GA104" s="159"/>
      <c r="GB104" s="159"/>
      <c r="GC104" s="159"/>
      <c r="GD104" s="159"/>
      <c r="GE104" s="159"/>
      <c r="GF104" s="159"/>
      <c r="GG104" s="159"/>
      <c r="GH104" s="159"/>
      <c r="GI104" s="159"/>
      <c r="GJ104" s="159"/>
      <c r="GK104" s="159"/>
      <c r="GL104" s="159"/>
      <c r="GM104" s="159"/>
      <c r="GN104" s="159"/>
      <c r="GO104" s="159"/>
      <c r="GP104" s="159"/>
      <c r="GQ104" s="159"/>
      <c r="GR104" s="159"/>
      <c r="GS104" s="159"/>
      <c r="GT104" s="159"/>
      <c r="GU104" s="159"/>
      <c r="GV104" s="159"/>
      <c r="GW104" s="159"/>
      <c r="GX104" s="159"/>
      <c r="GY104" s="159"/>
      <c r="GZ104" s="159"/>
      <c r="HA104" s="159"/>
      <c r="HB104" s="159"/>
      <c r="HC104" s="159"/>
      <c r="HD104" s="159"/>
      <c r="HE104" s="159"/>
      <c r="HF104" s="159"/>
      <c r="HG104" s="159"/>
      <c r="HH104" s="159"/>
      <c r="HI104" s="159"/>
      <c r="HJ104" s="159"/>
      <c r="HK104" s="159"/>
      <c r="HL104" s="159"/>
      <c r="HM104" s="159"/>
      <c r="HN104" s="159"/>
      <c r="HO104" s="159"/>
      <c r="HP104" s="159"/>
    </row>
    <row r="105" s="158" customFormat="1" spans="1:224">
      <c r="A105" s="170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  <c r="CN105" s="159"/>
      <c r="CO105" s="159"/>
      <c r="CP105" s="159"/>
      <c r="CQ105" s="159"/>
      <c r="CR105" s="159"/>
      <c r="CS105" s="159"/>
      <c r="CT105" s="159"/>
      <c r="CU105" s="159"/>
      <c r="CV105" s="159"/>
      <c r="CW105" s="159"/>
      <c r="CX105" s="159"/>
      <c r="CY105" s="159"/>
      <c r="CZ105" s="159"/>
      <c r="DA105" s="159"/>
      <c r="DB105" s="159"/>
      <c r="DC105" s="159"/>
      <c r="DD105" s="159"/>
      <c r="DE105" s="159"/>
      <c r="DF105" s="159"/>
      <c r="DG105" s="159"/>
      <c r="DH105" s="159"/>
      <c r="DI105" s="159"/>
      <c r="DJ105" s="159"/>
      <c r="DK105" s="159"/>
      <c r="DL105" s="159"/>
      <c r="DM105" s="159"/>
      <c r="DN105" s="159"/>
      <c r="DO105" s="159"/>
      <c r="DP105" s="159"/>
      <c r="DQ105" s="159"/>
      <c r="DR105" s="159"/>
      <c r="DS105" s="159"/>
      <c r="DT105" s="159"/>
      <c r="DU105" s="159"/>
      <c r="DV105" s="159"/>
      <c r="DW105" s="159"/>
      <c r="DX105" s="159"/>
      <c r="DY105" s="159"/>
      <c r="DZ105" s="159"/>
      <c r="EA105" s="159"/>
      <c r="EB105" s="159"/>
      <c r="EC105" s="159"/>
      <c r="ED105" s="159"/>
      <c r="EE105" s="159"/>
      <c r="EF105" s="159"/>
      <c r="EG105" s="159"/>
      <c r="EH105" s="159"/>
      <c r="EI105" s="159"/>
      <c r="EJ105" s="159"/>
      <c r="EK105" s="159"/>
      <c r="EL105" s="159"/>
      <c r="EM105" s="159"/>
      <c r="EN105" s="159"/>
      <c r="EO105" s="159"/>
      <c r="EP105" s="159"/>
      <c r="EQ105" s="159"/>
      <c r="ER105" s="159"/>
      <c r="ES105" s="159"/>
      <c r="ET105" s="159"/>
      <c r="EU105" s="159"/>
      <c r="EV105" s="159"/>
      <c r="EW105" s="159"/>
      <c r="EX105" s="159"/>
      <c r="EY105" s="159"/>
      <c r="EZ105" s="159"/>
      <c r="FA105" s="159"/>
      <c r="FB105" s="159"/>
      <c r="FC105" s="159"/>
      <c r="FD105" s="159"/>
      <c r="FE105" s="159"/>
      <c r="FF105" s="159"/>
      <c r="FG105" s="159"/>
      <c r="FH105" s="159"/>
      <c r="FI105" s="159"/>
      <c r="FJ105" s="159"/>
      <c r="FK105" s="159"/>
      <c r="FL105" s="159"/>
      <c r="FM105" s="159"/>
      <c r="FN105" s="159"/>
      <c r="FO105" s="159"/>
      <c r="FP105" s="159"/>
      <c r="FQ105" s="159"/>
      <c r="FR105" s="159"/>
      <c r="FS105" s="159"/>
      <c r="FT105" s="159"/>
      <c r="FU105" s="159"/>
      <c r="FV105" s="159"/>
      <c r="FW105" s="159"/>
      <c r="FX105" s="159"/>
      <c r="FY105" s="159"/>
      <c r="FZ105" s="159"/>
      <c r="GA105" s="159"/>
      <c r="GB105" s="159"/>
      <c r="GC105" s="159"/>
      <c r="GD105" s="159"/>
      <c r="GE105" s="159"/>
      <c r="GF105" s="159"/>
      <c r="GG105" s="159"/>
      <c r="GH105" s="159"/>
      <c r="GI105" s="159"/>
      <c r="GJ105" s="159"/>
      <c r="GK105" s="159"/>
      <c r="GL105" s="159"/>
      <c r="GM105" s="159"/>
      <c r="GN105" s="159"/>
      <c r="GO105" s="159"/>
      <c r="GP105" s="159"/>
      <c r="GQ105" s="159"/>
      <c r="GR105" s="159"/>
      <c r="GS105" s="159"/>
      <c r="GT105" s="159"/>
      <c r="GU105" s="159"/>
      <c r="GV105" s="159"/>
      <c r="GW105" s="159"/>
      <c r="GX105" s="159"/>
      <c r="GY105" s="159"/>
      <c r="GZ105" s="159"/>
      <c r="HA105" s="159"/>
      <c r="HB105" s="159"/>
      <c r="HC105" s="159"/>
      <c r="HD105" s="159"/>
      <c r="HE105" s="159"/>
      <c r="HF105" s="159"/>
      <c r="HG105" s="159"/>
      <c r="HH105" s="159"/>
      <c r="HI105" s="159"/>
      <c r="HJ105" s="159"/>
      <c r="HK105" s="159"/>
      <c r="HL105" s="159"/>
      <c r="HM105" s="159"/>
      <c r="HN105" s="159"/>
      <c r="HO105" s="159"/>
      <c r="HP105" s="159"/>
    </row>
    <row r="106" s="158" customFormat="1" spans="1:224">
      <c r="A106" s="170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159"/>
      <c r="BU106" s="159"/>
      <c r="BV106" s="159"/>
      <c r="BW106" s="159"/>
      <c r="BX106" s="159"/>
      <c r="BY106" s="159"/>
      <c r="BZ106" s="159"/>
      <c r="CA106" s="159"/>
      <c r="CB106" s="159"/>
      <c r="CC106" s="159"/>
      <c r="CD106" s="159"/>
      <c r="CE106" s="159"/>
      <c r="CF106" s="159"/>
      <c r="CG106" s="159"/>
      <c r="CH106" s="159"/>
      <c r="CI106" s="159"/>
      <c r="CJ106" s="159"/>
      <c r="CK106" s="159"/>
      <c r="CL106" s="159"/>
      <c r="CM106" s="159"/>
      <c r="CN106" s="159"/>
      <c r="CO106" s="159"/>
      <c r="CP106" s="159"/>
      <c r="CQ106" s="159"/>
      <c r="CR106" s="159"/>
      <c r="CS106" s="159"/>
      <c r="CT106" s="159"/>
      <c r="CU106" s="159"/>
      <c r="CV106" s="159"/>
      <c r="CW106" s="159"/>
      <c r="CX106" s="159"/>
      <c r="CY106" s="159"/>
      <c r="CZ106" s="159"/>
      <c r="DA106" s="159"/>
      <c r="DB106" s="159"/>
      <c r="DC106" s="159"/>
      <c r="DD106" s="159"/>
      <c r="DE106" s="159"/>
      <c r="DF106" s="159"/>
      <c r="DG106" s="159"/>
      <c r="DH106" s="159"/>
      <c r="DI106" s="159"/>
      <c r="DJ106" s="159"/>
      <c r="DK106" s="159"/>
      <c r="DL106" s="159"/>
      <c r="DM106" s="159"/>
      <c r="DN106" s="159"/>
      <c r="DO106" s="159"/>
      <c r="DP106" s="159"/>
      <c r="DQ106" s="159"/>
      <c r="DR106" s="159"/>
      <c r="DS106" s="159"/>
      <c r="DT106" s="159"/>
      <c r="DU106" s="159"/>
      <c r="DV106" s="159"/>
      <c r="DW106" s="159"/>
      <c r="DX106" s="159"/>
      <c r="DY106" s="159"/>
      <c r="DZ106" s="159"/>
      <c r="EA106" s="159"/>
      <c r="EB106" s="159"/>
      <c r="EC106" s="159"/>
      <c r="ED106" s="159"/>
      <c r="EE106" s="159"/>
      <c r="EF106" s="159"/>
      <c r="EG106" s="159"/>
      <c r="EH106" s="159"/>
      <c r="EI106" s="159"/>
      <c r="EJ106" s="159"/>
      <c r="EK106" s="159"/>
      <c r="EL106" s="159"/>
      <c r="EM106" s="159"/>
      <c r="EN106" s="159"/>
      <c r="EO106" s="159"/>
      <c r="EP106" s="159"/>
      <c r="EQ106" s="159"/>
      <c r="ER106" s="159"/>
      <c r="ES106" s="159"/>
      <c r="ET106" s="159"/>
      <c r="EU106" s="159"/>
      <c r="EV106" s="159"/>
      <c r="EW106" s="159"/>
      <c r="EX106" s="159"/>
      <c r="EY106" s="159"/>
      <c r="EZ106" s="159"/>
      <c r="FA106" s="159"/>
      <c r="FB106" s="159"/>
      <c r="FC106" s="159"/>
      <c r="FD106" s="159"/>
      <c r="FE106" s="159"/>
      <c r="FF106" s="159"/>
      <c r="FG106" s="159"/>
      <c r="FH106" s="159"/>
      <c r="FI106" s="159"/>
      <c r="FJ106" s="159"/>
      <c r="FK106" s="159"/>
      <c r="FL106" s="159"/>
      <c r="FM106" s="159"/>
      <c r="FN106" s="159"/>
      <c r="FO106" s="159"/>
      <c r="FP106" s="159"/>
      <c r="FQ106" s="159"/>
      <c r="FR106" s="159"/>
      <c r="FS106" s="159"/>
      <c r="FT106" s="159"/>
      <c r="FU106" s="159"/>
      <c r="FV106" s="159"/>
      <c r="FW106" s="159"/>
      <c r="FX106" s="159"/>
      <c r="FY106" s="159"/>
      <c r="FZ106" s="159"/>
      <c r="GA106" s="159"/>
      <c r="GB106" s="159"/>
      <c r="GC106" s="159"/>
      <c r="GD106" s="159"/>
      <c r="GE106" s="159"/>
      <c r="GF106" s="159"/>
      <c r="GG106" s="159"/>
      <c r="GH106" s="159"/>
      <c r="GI106" s="159"/>
      <c r="GJ106" s="159"/>
      <c r="GK106" s="159"/>
      <c r="GL106" s="159"/>
      <c r="GM106" s="159"/>
      <c r="GN106" s="159"/>
      <c r="GO106" s="159"/>
      <c r="GP106" s="159"/>
      <c r="GQ106" s="159"/>
      <c r="GR106" s="159"/>
      <c r="GS106" s="159"/>
      <c r="GT106" s="159"/>
      <c r="GU106" s="159"/>
      <c r="GV106" s="159"/>
      <c r="GW106" s="159"/>
      <c r="GX106" s="159"/>
      <c r="GY106" s="159"/>
      <c r="GZ106" s="159"/>
      <c r="HA106" s="159"/>
      <c r="HB106" s="159"/>
      <c r="HC106" s="159"/>
      <c r="HD106" s="159"/>
      <c r="HE106" s="159"/>
      <c r="HF106" s="159"/>
      <c r="HG106" s="159"/>
      <c r="HH106" s="159"/>
      <c r="HI106" s="159"/>
      <c r="HJ106" s="159"/>
      <c r="HK106" s="159"/>
      <c r="HL106" s="159"/>
      <c r="HM106" s="159"/>
      <c r="HN106" s="159"/>
      <c r="HO106" s="159"/>
      <c r="HP106" s="159"/>
    </row>
    <row r="107" s="158" customFormat="1" spans="1:224">
      <c r="A107" s="170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  <c r="BZ107" s="159"/>
      <c r="CA107" s="159"/>
      <c r="CB107" s="159"/>
      <c r="CC107" s="159"/>
      <c r="CD107" s="159"/>
      <c r="CE107" s="159"/>
      <c r="CF107" s="159"/>
      <c r="CG107" s="159"/>
      <c r="CH107" s="159"/>
      <c r="CI107" s="159"/>
      <c r="CJ107" s="159"/>
      <c r="CK107" s="159"/>
      <c r="CL107" s="159"/>
      <c r="CM107" s="159"/>
      <c r="CN107" s="159"/>
      <c r="CO107" s="159"/>
      <c r="CP107" s="159"/>
      <c r="CQ107" s="159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59"/>
      <c r="DC107" s="159"/>
      <c r="DD107" s="159"/>
      <c r="DE107" s="159"/>
      <c r="DF107" s="159"/>
      <c r="DG107" s="159"/>
      <c r="DH107" s="159"/>
      <c r="DI107" s="159"/>
      <c r="DJ107" s="159"/>
      <c r="DK107" s="159"/>
      <c r="DL107" s="159"/>
      <c r="DM107" s="159"/>
      <c r="DN107" s="159"/>
      <c r="DO107" s="159"/>
      <c r="DP107" s="159"/>
      <c r="DQ107" s="159"/>
      <c r="DR107" s="159"/>
      <c r="DS107" s="159"/>
      <c r="DT107" s="159"/>
      <c r="DU107" s="159"/>
      <c r="DV107" s="159"/>
      <c r="DW107" s="159"/>
      <c r="DX107" s="159"/>
      <c r="DY107" s="159"/>
      <c r="DZ107" s="159"/>
      <c r="EA107" s="159"/>
      <c r="EB107" s="159"/>
      <c r="EC107" s="159"/>
      <c r="ED107" s="159"/>
      <c r="EE107" s="159"/>
      <c r="EF107" s="159"/>
      <c r="EG107" s="159"/>
      <c r="EH107" s="159"/>
      <c r="EI107" s="159"/>
      <c r="EJ107" s="159"/>
      <c r="EK107" s="159"/>
      <c r="EL107" s="159"/>
      <c r="EM107" s="159"/>
      <c r="EN107" s="159"/>
      <c r="EO107" s="159"/>
      <c r="EP107" s="159"/>
      <c r="EQ107" s="159"/>
      <c r="ER107" s="159"/>
      <c r="ES107" s="159"/>
      <c r="ET107" s="159"/>
      <c r="EU107" s="159"/>
      <c r="EV107" s="159"/>
      <c r="EW107" s="159"/>
      <c r="EX107" s="159"/>
      <c r="EY107" s="159"/>
      <c r="EZ107" s="159"/>
      <c r="FA107" s="159"/>
      <c r="FB107" s="159"/>
      <c r="FC107" s="159"/>
      <c r="FD107" s="159"/>
      <c r="FE107" s="159"/>
      <c r="FF107" s="159"/>
      <c r="FG107" s="159"/>
      <c r="FH107" s="159"/>
      <c r="FI107" s="159"/>
      <c r="FJ107" s="159"/>
      <c r="FK107" s="159"/>
      <c r="FL107" s="159"/>
      <c r="FM107" s="159"/>
      <c r="FN107" s="159"/>
      <c r="FO107" s="159"/>
      <c r="FP107" s="159"/>
      <c r="FQ107" s="159"/>
      <c r="FR107" s="159"/>
      <c r="FS107" s="159"/>
      <c r="FT107" s="159"/>
      <c r="FU107" s="159"/>
      <c r="FV107" s="159"/>
      <c r="FW107" s="159"/>
      <c r="FX107" s="159"/>
      <c r="FY107" s="159"/>
      <c r="FZ107" s="159"/>
      <c r="GA107" s="159"/>
      <c r="GB107" s="159"/>
      <c r="GC107" s="159"/>
      <c r="GD107" s="159"/>
      <c r="GE107" s="159"/>
      <c r="GF107" s="159"/>
      <c r="GG107" s="159"/>
      <c r="GH107" s="159"/>
      <c r="GI107" s="159"/>
      <c r="GJ107" s="159"/>
      <c r="GK107" s="159"/>
      <c r="GL107" s="159"/>
      <c r="GM107" s="159"/>
      <c r="GN107" s="159"/>
      <c r="GO107" s="159"/>
      <c r="GP107" s="159"/>
      <c r="GQ107" s="159"/>
      <c r="GR107" s="159"/>
      <c r="GS107" s="159"/>
      <c r="GT107" s="159"/>
      <c r="GU107" s="159"/>
      <c r="GV107" s="159"/>
      <c r="GW107" s="159"/>
      <c r="GX107" s="159"/>
      <c r="GY107" s="159"/>
      <c r="GZ107" s="159"/>
      <c r="HA107" s="159"/>
      <c r="HB107" s="159"/>
      <c r="HC107" s="159"/>
      <c r="HD107" s="159"/>
      <c r="HE107" s="159"/>
      <c r="HF107" s="159"/>
      <c r="HG107" s="159"/>
      <c r="HH107" s="159"/>
      <c r="HI107" s="159"/>
      <c r="HJ107" s="159"/>
      <c r="HK107" s="159"/>
      <c r="HL107" s="159"/>
      <c r="HM107" s="159"/>
      <c r="HN107" s="159"/>
      <c r="HO107" s="159"/>
      <c r="HP107" s="159"/>
    </row>
    <row r="108" s="158" customFormat="1" spans="1:224">
      <c r="A108" s="170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59"/>
      <c r="CD108" s="159"/>
      <c r="CE108" s="159"/>
      <c r="CF108" s="159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59"/>
      <c r="DO108" s="159"/>
      <c r="DP108" s="159"/>
      <c r="DQ108" s="159"/>
      <c r="DR108" s="159"/>
      <c r="DS108" s="159"/>
      <c r="DT108" s="159"/>
      <c r="DU108" s="159"/>
      <c r="DV108" s="159"/>
      <c r="DW108" s="159"/>
      <c r="DX108" s="159"/>
      <c r="DY108" s="159"/>
      <c r="DZ108" s="159"/>
      <c r="EA108" s="159"/>
      <c r="EB108" s="159"/>
      <c r="EC108" s="159"/>
      <c r="ED108" s="159"/>
      <c r="EE108" s="159"/>
      <c r="EF108" s="159"/>
      <c r="EG108" s="159"/>
      <c r="EH108" s="159"/>
      <c r="EI108" s="159"/>
      <c r="EJ108" s="159"/>
      <c r="EK108" s="159"/>
      <c r="EL108" s="159"/>
      <c r="EM108" s="159"/>
      <c r="EN108" s="159"/>
      <c r="EO108" s="159"/>
      <c r="EP108" s="159"/>
      <c r="EQ108" s="159"/>
      <c r="ER108" s="159"/>
      <c r="ES108" s="159"/>
      <c r="ET108" s="159"/>
      <c r="EU108" s="159"/>
      <c r="EV108" s="159"/>
      <c r="EW108" s="159"/>
      <c r="EX108" s="159"/>
      <c r="EY108" s="159"/>
      <c r="EZ108" s="159"/>
      <c r="FA108" s="159"/>
      <c r="FB108" s="159"/>
      <c r="FC108" s="159"/>
      <c r="FD108" s="159"/>
      <c r="FE108" s="159"/>
      <c r="FF108" s="159"/>
      <c r="FG108" s="159"/>
      <c r="FH108" s="159"/>
      <c r="FI108" s="159"/>
      <c r="FJ108" s="159"/>
      <c r="FK108" s="159"/>
      <c r="FL108" s="159"/>
      <c r="FM108" s="159"/>
      <c r="FN108" s="159"/>
      <c r="FO108" s="159"/>
      <c r="FP108" s="159"/>
      <c r="FQ108" s="159"/>
      <c r="FR108" s="159"/>
      <c r="FS108" s="159"/>
      <c r="FT108" s="159"/>
      <c r="FU108" s="159"/>
      <c r="FV108" s="159"/>
      <c r="FW108" s="159"/>
      <c r="FX108" s="159"/>
      <c r="FY108" s="159"/>
      <c r="FZ108" s="159"/>
      <c r="GA108" s="159"/>
      <c r="GB108" s="159"/>
      <c r="GC108" s="159"/>
      <c r="GD108" s="159"/>
      <c r="GE108" s="159"/>
      <c r="GF108" s="159"/>
      <c r="GG108" s="159"/>
      <c r="GH108" s="159"/>
      <c r="GI108" s="159"/>
      <c r="GJ108" s="159"/>
      <c r="GK108" s="159"/>
      <c r="GL108" s="159"/>
      <c r="GM108" s="159"/>
      <c r="GN108" s="159"/>
      <c r="GO108" s="159"/>
      <c r="GP108" s="159"/>
      <c r="GQ108" s="159"/>
      <c r="GR108" s="159"/>
      <c r="GS108" s="159"/>
      <c r="GT108" s="159"/>
      <c r="GU108" s="159"/>
      <c r="GV108" s="159"/>
      <c r="GW108" s="159"/>
      <c r="GX108" s="159"/>
      <c r="GY108" s="159"/>
      <c r="GZ108" s="159"/>
      <c r="HA108" s="159"/>
      <c r="HB108" s="159"/>
      <c r="HC108" s="159"/>
      <c r="HD108" s="159"/>
      <c r="HE108" s="159"/>
      <c r="HF108" s="159"/>
      <c r="HG108" s="159"/>
      <c r="HH108" s="159"/>
      <c r="HI108" s="159"/>
      <c r="HJ108" s="159"/>
      <c r="HK108" s="159"/>
      <c r="HL108" s="159"/>
      <c r="HM108" s="159"/>
      <c r="HN108" s="159"/>
      <c r="HO108" s="159"/>
      <c r="HP108" s="159"/>
    </row>
    <row r="109" s="158" customFormat="1" spans="1:224">
      <c r="A109" s="170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59"/>
      <c r="BZ109" s="159"/>
      <c r="CA109" s="159"/>
      <c r="CB109" s="159"/>
      <c r="CC109" s="159"/>
      <c r="CD109" s="159"/>
      <c r="CE109" s="159"/>
      <c r="CF109" s="159"/>
      <c r="CG109" s="159"/>
      <c r="CH109" s="159"/>
      <c r="CI109" s="159"/>
      <c r="CJ109" s="159"/>
      <c r="CK109" s="159"/>
      <c r="CL109" s="159"/>
      <c r="CM109" s="159"/>
      <c r="CN109" s="159"/>
      <c r="CO109" s="159"/>
      <c r="CP109" s="159"/>
      <c r="CQ109" s="159"/>
      <c r="CR109" s="159"/>
      <c r="CS109" s="159"/>
      <c r="CT109" s="159"/>
      <c r="CU109" s="159"/>
      <c r="CV109" s="159"/>
      <c r="CW109" s="159"/>
      <c r="CX109" s="159"/>
      <c r="CY109" s="159"/>
      <c r="CZ109" s="159"/>
      <c r="DA109" s="159"/>
      <c r="DB109" s="159"/>
      <c r="DC109" s="159"/>
      <c r="DD109" s="159"/>
      <c r="DE109" s="159"/>
      <c r="DF109" s="159"/>
      <c r="DG109" s="159"/>
      <c r="DH109" s="159"/>
      <c r="DI109" s="159"/>
      <c r="DJ109" s="159"/>
      <c r="DK109" s="159"/>
      <c r="DL109" s="159"/>
      <c r="DM109" s="159"/>
      <c r="DN109" s="159"/>
      <c r="DO109" s="159"/>
      <c r="DP109" s="159"/>
      <c r="DQ109" s="159"/>
      <c r="DR109" s="159"/>
      <c r="DS109" s="159"/>
      <c r="DT109" s="159"/>
      <c r="DU109" s="159"/>
      <c r="DV109" s="159"/>
      <c r="DW109" s="159"/>
      <c r="DX109" s="159"/>
      <c r="DY109" s="159"/>
      <c r="DZ109" s="159"/>
      <c r="EA109" s="159"/>
      <c r="EB109" s="159"/>
      <c r="EC109" s="159"/>
      <c r="ED109" s="159"/>
      <c r="EE109" s="159"/>
      <c r="EF109" s="159"/>
      <c r="EG109" s="159"/>
      <c r="EH109" s="159"/>
      <c r="EI109" s="159"/>
      <c r="EJ109" s="159"/>
      <c r="EK109" s="159"/>
      <c r="EL109" s="159"/>
      <c r="EM109" s="159"/>
      <c r="EN109" s="159"/>
      <c r="EO109" s="159"/>
      <c r="EP109" s="159"/>
      <c r="EQ109" s="159"/>
      <c r="ER109" s="159"/>
      <c r="ES109" s="159"/>
      <c r="ET109" s="159"/>
      <c r="EU109" s="159"/>
      <c r="EV109" s="159"/>
      <c r="EW109" s="159"/>
      <c r="EX109" s="159"/>
      <c r="EY109" s="159"/>
      <c r="EZ109" s="159"/>
      <c r="FA109" s="159"/>
      <c r="FB109" s="159"/>
      <c r="FC109" s="159"/>
      <c r="FD109" s="159"/>
      <c r="FE109" s="159"/>
      <c r="FF109" s="159"/>
      <c r="FG109" s="159"/>
      <c r="FH109" s="159"/>
      <c r="FI109" s="159"/>
      <c r="FJ109" s="159"/>
      <c r="FK109" s="159"/>
      <c r="FL109" s="159"/>
      <c r="FM109" s="159"/>
      <c r="FN109" s="159"/>
      <c r="FO109" s="159"/>
      <c r="FP109" s="159"/>
      <c r="FQ109" s="159"/>
      <c r="FR109" s="159"/>
      <c r="FS109" s="159"/>
      <c r="FT109" s="159"/>
      <c r="FU109" s="159"/>
      <c r="FV109" s="159"/>
      <c r="FW109" s="159"/>
      <c r="FX109" s="159"/>
      <c r="FY109" s="159"/>
      <c r="FZ109" s="159"/>
      <c r="GA109" s="159"/>
      <c r="GB109" s="159"/>
      <c r="GC109" s="159"/>
      <c r="GD109" s="159"/>
      <c r="GE109" s="159"/>
      <c r="GF109" s="159"/>
      <c r="GG109" s="159"/>
      <c r="GH109" s="159"/>
      <c r="GI109" s="159"/>
      <c r="GJ109" s="159"/>
      <c r="GK109" s="159"/>
      <c r="GL109" s="159"/>
      <c r="GM109" s="159"/>
      <c r="GN109" s="159"/>
      <c r="GO109" s="159"/>
      <c r="GP109" s="159"/>
      <c r="GQ109" s="159"/>
      <c r="GR109" s="159"/>
      <c r="GS109" s="159"/>
      <c r="GT109" s="159"/>
      <c r="GU109" s="159"/>
      <c r="GV109" s="159"/>
      <c r="GW109" s="159"/>
      <c r="GX109" s="159"/>
      <c r="GY109" s="159"/>
      <c r="GZ109" s="159"/>
      <c r="HA109" s="159"/>
      <c r="HB109" s="159"/>
      <c r="HC109" s="159"/>
      <c r="HD109" s="159"/>
      <c r="HE109" s="159"/>
      <c r="HF109" s="159"/>
      <c r="HG109" s="159"/>
      <c r="HH109" s="159"/>
      <c r="HI109" s="159"/>
      <c r="HJ109" s="159"/>
      <c r="HK109" s="159"/>
      <c r="HL109" s="159"/>
      <c r="HM109" s="159"/>
      <c r="HN109" s="159"/>
      <c r="HO109" s="159"/>
      <c r="HP109" s="159"/>
    </row>
    <row r="110" s="158" customFormat="1" spans="1:224">
      <c r="A110" s="170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59"/>
      <c r="BZ110" s="159"/>
      <c r="CA110" s="159"/>
      <c r="CB110" s="159"/>
      <c r="CC110" s="159"/>
      <c r="CD110" s="159"/>
      <c r="CE110" s="159"/>
      <c r="CF110" s="159"/>
      <c r="CG110" s="159"/>
      <c r="CH110" s="159"/>
      <c r="CI110" s="159"/>
      <c r="CJ110" s="159"/>
      <c r="CK110" s="159"/>
      <c r="CL110" s="159"/>
      <c r="CM110" s="159"/>
      <c r="CN110" s="159"/>
      <c r="CO110" s="159"/>
      <c r="CP110" s="159"/>
      <c r="CQ110" s="159"/>
      <c r="CR110" s="159"/>
      <c r="CS110" s="159"/>
      <c r="CT110" s="159"/>
      <c r="CU110" s="159"/>
      <c r="CV110" s="159"/>
      <c r="CW110" s="159"/>
      <c r="CX110" s="159"/>
      <c r="CY110" s="159"/>
      <c r="CZ110" s="159"/>
      <c r="DA110" s="159"/>
      <c r="DB110" s="159"/>
      <c r="DC110" s="159"/>
      <c r="DD110" s="159"/>
      <c r="DE110" s="159"/>
      <c r="DF110" s="159"/>
      <c r="DG110" s="159"/>
      <c r="DH110" s="159"/>
      <c r="DI110" s="159"/>
      <c r="DJ110" s="159"/>
      <c r="DK110" s="159"/>
      <c r="DL110" s="159"/>
      <c r="DM110" s="159"/>
      <c r="DN110" s="159"/>
      <c r="DO110" s="159"/>
      <c r="DP110" s="159"/>
      <c r="DQ110" s="159"/>
      <c r="DR110" s="159"/>
      <c r="DS110" s="159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9"/>
      <c r="ES110" s="159"/>
      <c r="ET110" s="159"/>
      <c r="EU110" s="159"/>
      <c r="EV110" s="159"/>
      <c r="EW110" s="159"/>
      <c r="EX110" s="159"/>
      <c r="EY110" s="159"/>
      <c r="EZ110" s="159"/>
      <c r="FA110" s="159"/>
      <c r="FB110" s="159"/>
      <c r="FC110" s="159"/>
      <c r="FD110" s="159"/>
      <c r="FE110" s="159"/>
      <c r="FF110" s="159"/>
      <c r="FG110" s="159"/>
      <c r="FH110" s="159"/>
      <c r="FI110" s="159"/>
      <c r="FJ110" s="159"/>
      <c r="FK110" s="159"/>
      <c r="FL110" s="159"/>
      <c r="FM110" s="159"/>
      <c r="FN110" s="159"/>
      <c r="FO110" s="159"/>
      <c r="FP110" s="159"/>
      <c r="FQ110" s="159"/>
      <c r="FR110" s="159"/>
      <c r="FS110" s="159"/>
      <c r="FT110" s="159"/>
      <c r="FU110" s="159"/>
      <c r="FV110" s="159"/>
      <c r="FW110" s="159"/>
      <c r="FX110" s="159"/>
      <c r="FY110" s="159"/>
      <c r="FZ110" s="159"/>
      <c r="GA110" s="159"/>
      <c r="GB110" s="159"/>
      <c r="GC110" s="159"/>
      <c r="GD110" s="159"/>
      <c r="GE110" s="159"/>
      <c r="GF110" s="159"/>
      <c r="GG110" s="159"/>
      <c r="GH110" s="159"/>
      <c r="GI110" s="159"/>
      <c r="GJ110" s="159"/>
      <c r="GK110" s="159"/>
      <c r="GL110" s="159"/>
      <c r="GM110" s="159"/>
      <c r="GN110" s="159"/>
      <c r="GO110" s="159"/>
      <c r="GP110" s="159"/>
      <c r="GQ110" s="159"/>
      <c r="GR110" s="159"/>
      <c r="GS110" s="159"/>
      <c r="GT110" s="159"/>
      <c r="GU110" s="159"/>
      <c r="GV110" s="159"/>
      <c r="GW110" s="159"/>
      <c r="GX110" s="159"/>
      <c r="GY110" s="159"/>
      <c r="GZ110" s="159"/>
      <c r="HA110" s="159"/>
      <c r="HB110" s="159"/>
      <c r="HC110" s="159"/>
      <c r="HD110" s="159"/>
      <c r="HE110" s="159"/>
      <c r="HF110" s="159"/>
      <c r="HG110" s="159"/>
      <c r="HH110" s="159"/>
      <c r="HI110" s="159"/>
      <c r="HJ110" s="159"/>
      <c r="HK110" s="159"/>
      <c r="HL110" s="159"/>
      <c r="HM110" s="159"/>
      <c r="HN110" s="159"/>
      <c r="HO110" s="159"/>
      <c r="HP110" s="159"/>
    </row>
    <row r="111" s="158" customFormat="1" spans="1:224">
      <c r="A111" s="170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/>
      <c r="EV111" s="159"/>
      <c r="EW111" s="159"/>
      <c r="EX111" s="159"/>
      <c r="EY111" s="159"/>
      <c r="EZ111" s="159"/>
      <c r="FA111" s="159"/>
      <c r="FB111" s="159"/>
      <c r="FC111" s="159"/>
      <c r="FD111" s="159"/>
      <c r="FE111" s="159"/>
      <c r="FF111" s="159"/>
      <c r="FG111" s="159"/>
      <c r="FH111" s="159"/>
      <c r="FI111" s="159"/>
      <c r="FJ111" s="159"/>
      <c r="FK111" s="159"/>
      <c r="FL111" s="159"/>
      <c r="FM111" s="159"/>
      <c r="FN111" s="159"/>
      <c r="FO111" s="159"/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</row>
    <row r="112" s="158" customFormat="1" spans="1:224">
      <c r="A112" s="170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59"/>
      <c r="EV112" s="159"/>
      <c r="EW112" s="159"/>
      <c r="EX112" s="159"/>
      <c r="EY112" s="159"/>
      <c r="EZ112" s="159"/>
      <c r="FA112" s="159"/>
      <c r="FB112" s="159"/>
      <c r="FC112" s="159"/>
      <c r="FD112" s="159"/>
      <c r="FE112" s="159"/>
      <c r="FF112" s="159"/>
      <c r="FG112" s="159"/>
      <c r="FH112" s="159"/>
      <c r="FI112" s="159"/>
      <c r="FJ112" s="159"/>
      <c r="FK112" s="159"/>
      <c r="FL112" s="159"/>
      <c r="FM112" s="159"/>
      <c r="FN112" s="159"/>
      <c r="FO112" s="159"/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</row>
    <row r="113" s="158" customFormat="1" spans="1:224">
      <c r="A113" s="170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</row>
    <row r="114" s="158" customFormat="1" spans="1:224">
      <c r="A114" s="170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59"/>
      <c r="EV114" s="159"/>
      <c r="EW114" s="159"/>
      <c r="EX114" s="159"/>
      <c r="EY114" s="159"/>
      <c r="EZ114" s="159"/>
      <c r="FA114" s="159"/>
      <c r="FB114" s="159"/>
      <c r="FC114" s="159"/>
      <c r="FD114" s="159"/>
      <c r="FE114" s="159"/>
      <c r="FF114" s="159"/>
      <c r="FG114" s="159"/>
      <c r="FH114" s="159"/>
      <c r="FI114" s="159"/>
      <c r="FJ114" s="159"/>
      <c r="FK114" s="159"/>
      <c r="FL114" s="159"/>
      <c r="FM114" s="159"/>
      <c r="FN114" s="159"/>
      <c r="FO114" s="159"/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</row>
    <row r="115" s="158" customFormat="1" spans="1:224">
      <c r="A115" s="170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59"/>
      <c r="EV115" s="159"/>
      <c r="EW115" s="159"/>
      <c r="EX115" s="159"/>
      <c r="EY115" s="159"/>
      <c r="EZ115" s="159"/>
      <c r="FA115" s="159"/>
      <c r="FB115" s="159"/>
      <c r="FC115" s="159"/>
      <c r="FD115" s="159"/>
      <c r="FE115" s="159"/>
      <c r="FF115" s="159"/>
      <c r="FG115" s="159"/>
      <c r="FH115" s="159"/>
      <c r="FI115" s="159"/>
      <c r="FJ115" s="159"/>
      <c r="FK115" s="159"/>
      <c r="FL115" s="159"/>
      <c r="FM115" s="159"/>
      <c r="FN115" s="159"/>
      <c r="FO115" s="159"/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</row>
    <row r="116" s="158" customFormat="1" spans="1:224">
      <c r="A116" s="170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59"/>
      <c r="EV116" s="159"/>
      <c r="EW116" s="159"/>
      <c r="EX116" s="159"/>
      <c r="EY116" s="159"/>
      <c r="EZ116" s="159"/>
      <c r="FA116" s="159"/>
      <c r="FB116" s="159"/>
      <c r="FC116" s="159"/>
      <c r="FD116" s="159"/>
      <c r="FE116" s="159"/>
      <c r="FF116" s="159"/>
      <c r="FG116" s="159"/>
      <c r="FH116" s="159"/>
      <c r="FI116" s="159"/>
      <c r="FJ116" s="159"/>
      <c r="FK116" s="159"/>
      <c r="FL116" s="159"/>
      <c r="FM116" s="159"/>
      <c r="FN116" s="159"/>
      <c r="FO116" s="159"/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</row>
    <row r="117" s="158" customFormat="1" spans="1:224">
      <c r="A117" s="170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59"/>
      <c r="EV117" s="159"/>
      <c r="EW117" s="159"/>
      <c r="EX117" s="159"/>
      <c r="EY117" s="159"/>
      <c r="EZ117" s="159"/>
      <c r="FA117" s="159"/>
      <c r="FB117" s="159"/>
      <c r="FC117" s="159"/>
      <c r="FD117" s="159"/>
      <c r="FE117" s="159"/>
      <c r="FF117" s="159"/>
      <c r="FG117" s="159"/>
      <c r="FH117" s="159"/>
      <c r="FI117" s="159"/>
      <c r="FJ117" s="159"/>
      <c r="FK117" s="159"/>
      <c r="FL117" s="159"/>
      <c r="FM117" s="159"/>
      <c r="FN117" s="159"/>
      <c r="FO117" s="159"/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</row>
    <row r="118" s="158" customFormat="1" spans="1:224">
      <c r="A118" s="170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59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159"/>
      <c r="FG118" s="159"/>
      <c r="FH118" s="159"/>
      <c r="FI118" s="159"/>
      <c r="FJ118" s="159"/>
      <c r="FK118" s="159"/>
      <c r="FL118" s="159"/>
      <c r="FM118" s="159"/>
      <c r="FN118" s="159"/>
      <c r="FO118" s="159"/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</row>
    <row r="119" s="158" customFormat="1" spans="1:224">
      <c r="A119" s="170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59"/>
      <c r="EV119" s="159"/>
      <c r="EW119" s="159"/>
      <c r="EX119" s="159"/>
      <c r="EY119" s="159"/>
      <c r="EZ119" s="159"/>
      <c r="FA119" s="159"/>
      <c r="FB119" s="159"/>
      <c r="FC119" s="159"/>
      <c r="FD119" s="159"/>
      <c r="FE119" s="159"/>
      <c r="FF119" s="159"/>
      <c r="FG119" s="159"/>
      <c r="FH119" s="159"/>
      <c r="FI119" s="159"/>
      <c r="FJ119" s="159"/>
      <c r="FK119" s="159"/>
      <c r="FL119" s="159"/>
      <c r="FM119" s="159"/>
      <c r="FN119" s="159"/>
      <c r="FO119" s="159"/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</row>
    <row r="120" s="158" customFormat="1" spans="1:224">
      <c r="A120" s="170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59"/>
      <c r="EV120" s="159"/>
      <c r="EW120" s="159"/>
      <c r="EX120" s="159"/>
      <c r="EY120" s="159"/>
      <c r="EZ120" s="159"/>
      <c r="FA120" s="159"/>
      <c r="FB120" s="159"/>
      <c r="FC120" s="159"/>
      <c r="FD120" s="159"/>
      <c r="FE120" s="159"/>
      <c r="FF120" s="159"/>
      <c r="FG120" s="159"/>
      <c r="FH120" s="159"/>
      <c r="FI120" s="159"/>
      <c r="FJ120" s="159"/>
      <c r="FK120" s="159"/>
      <c r="FL120" s="159"/>
      <c r="FM120" s="159"/>
      <c r="FN120" s="159"/>
      <c r="FO120" s="159"/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</row>
    <row r="121" s="158" customFormat="1" spans="1:224">
      <c r="A121" s="170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9"/>
      <c r="EV121" s="159"/>
      <c r="EW121" s="159"/>
      <c r="EX121" s="159"/>
      <c r="EY121" s="159"/>
      <c r="EZ121" s="159"/>
      <c r="FA121" s="159"/>
      <c r="FB121" s="159"/>
      <c r="FC121" s="159"/>
      <c r="FD121" s="159"/>
      <c r="FE121" s="159"/>
      <c r="FF121" s="159"/>
      <c r="FG121" s="159"/>
      <c r="FH121" s="159"/>
      <c r="FI121" s="159"/>
      <c r="FJ121" s="159"/>
      <c r="FK121" s="159"/>
      <c r="FL121" s="159"/>
      <c r="FM121" s="159"/>
      <c r="FN121" s="159"/>
      <c r="FO121" s="159"/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</row>
    <row r="122" s="158" customFormat="1" spans="1:224">
      <c r="A122" s="170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9"/>
      <c r="EV122" s="159"/>
      <c r="EW122" s="159"/>
      <c r="EX122" s="159"/>
      <c r="EY122" s="159"/>
      <c r="EZ122" s="159"/>
      <c r="FA122" s="159"/>
      <c r="FB122" s="159"/>
      <c r="FC122" s="159"/>
      <c r="FD122" s="159"/>
      <c r="FE122" s="159"/>
      <c r="FF122" s="159"/>
      <c r="FG122" s="159"/>
      <c r="FH122" s="159"/>
      <c r="FI122" s="159"/>
      <c r="FJ122" s="159"/>
      <c r="FK122" s="159"/>
      <c r="FL122" s="159"/>
      <c r="FM122" s="159"/>
      <c r="FN122" s="159"/>
      <c r="FO122" s="159"/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</row>
    <row r="123" s="158" customFormat="1" spans="1:224">
      <c r="A123" s="170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59"/>
      <c r="EV123" s="159"/>
      <c r="EW123" s="159"/>
      <c r="EX123" s="159"/>
      <c r="EY123" s="159"/>
      <c r="EZ123" s="159"/>
      <c r="FA123" s="159"/>
      <c r="FB123" s="159"/>
      <c r="FC123" s="159"/>
      <c r="FD123" s="159"/>
      <c r="FE123" s="159"/>
      <c r="FF123" s="159"/>
      <c r="FG123" s="159"/>
      <c r="FH123" s="159"/>
      <c r="FI123" s="159"/>
      <c r="FJ123" s="159"/>
      <c r="FK123" s="159"/>
      <c r="FL123" s="159"/>
      <c r="FM123" s="159"/>
      <c r="FN123" s="159"/>
      <c r="FO123" s="159"/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</row>
    <row r="124" s="158" customFormat="1" spans="1:224">
      <c r="A124" s="170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9"/>
      <c r="EV124" s="159"/>
      <c r="EW124" s="159"/>
      <c r="EX124" s="159"/>
      <c r="EY124" s="159"/>
      <c r="EZ124" s="159"/>
      <c r="FA124" s="159"/>
      <c r="FB124" s="159"/>
      <c r="FC124" s="159"/>
      <c r="FD124" s="159"/>
      <c r="FE124" s="159"/>
      <c r="FF124" s="159"/>
      <c r="FG124" s="159"/>
      <c r="FH124" s="159"/>
      <c r="FI124" s="159"/>
      <c r="FJ124" s="159"/>
      <c r="FK124" s="159"/>
      <c r="FL124" s="159"/>
      <c r="FM124" s="159"/>
      <c r="FN124" s="159"/>
      <c r="FO124" s="159"/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</row>
    <row r="125" s="158" customFormat="1" spans="1:224">
      <c r="A125" s="170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9"/>
      <c r="EV125" s="159"/>
      <c r="EW125" s="159"/>
      <c r="EX125" s="159"/>
      <c r="EY125" s="159"/>
      <c r="EZ125" s="159"/>
      <c r="FA125" s="159"/>
      <c r="FB125" s="159"/>
      <c r="FC125" s="159"/>
      <c r="FD125" s="159"/>
      <c r="FE125" s="159"/>
      <c r="FF125" s="159"/>
      <c r="FG125" s="159"/>
      <c r="FH125" s="159"/>
      <c r="FI125" s="159"/>
      <c r="FJ125" s="159"/>
      <c r="FK125" s="159"/>
      <c r="FL125" s="159"/>
      <c r="FM125" s="159"/>
      <c r="FN125" s="159"/>
      <c r="FO125" s="159"/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</row>
    <row r="126" s="158" customFormat="1" spans="1:224">
      <c r="A126" s="170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9"/>
      <c r="EV126" s="159"/>
      <c r="EW126" s="159"/>
      <c r="EX126" s="159"/>
      <c r="EY126" s="159"/>
      <c r="EZ126" s="159"/>
      <c r="FA126" s="159"/>
      <c r="FB126" s="159"/>
      <c r="FC126" s="159"/>
      <c r="FD126" s="159"/>
      <c r="FE126" s="159"/>
      <c r="FF126" s="159"/>
      <c r="FG126" s="159"/>
      <c r="FH126" s="159"/>
      <c r="FI126" s="159"/>
      <c r="FJ126" s="159"/>
      <c r="FK126" s="159"/>
      <c r="FL126" s="159"/>
      <c r="FM126" s="159"/>
      <c r="FN126" s="159"/>
      <c r="FO126" s="159"/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</row>
    <row r="127" s="158" customFormat="1" spans="1:224">
      <c r="A127" s="170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9"/>
      <c r="EV127" s="159"/>
      <c r="EW127" s="159"/>
      <c r="EX127" s="159"/>
      <c r="EY127" s="159"/>
      <c r="EZ127" s="159"/>
      <c r="FA127" s="159"/>
      <c r="FB127" s="159"/>
      <c r="FC127" s="159"/>
      <c r="FD127" s="159"/>
      <c r="FE127" s="159"/>
      <c r="FF127" s="159"/>
      <c r="FG127" s="159"/>
      <c r="FH127" s="159"/>
      <c r="FI127" s="159"/>
      <c r="FJ127" s="159"/>
      <c r="FK127" s="159"/>
      <c r="FL127" s="159"/>
      <c r="FM127" s="159"/>
      <c r="FN127" s="159"/>
      <c r="FO127" s="159"/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</row>
    <row r="128" s="158" customFormat="1" spans="1:224">
      <c r="A128" s="170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/>
      <c r="EV128" s="159"/>
      <c r="EW128" s="159"/>
      <c r="EX128" s="159"/>
      <c r="EY128" s="159"/>
      <c r="EZ128" s="159"/>
      <c r="FA128" s="159"/>
      <c r="FB128" s="159"/>
      <c r="FC128" s="159"/>
      <c r="FD128" s="159"/>
      <c r="FE128" s="159"/>
      <c r="FF128" s="159"/>
      <c r="FG128" s="159"/>
      <c r="FH128" s="159"/>
      <c r="FI128" s="159"/>
      <c r="FJ128" s="159"/>
      <c r="FK128" s="159"/>
      <c r="FL128" s="159"/>
      <c r="FM128" s="159"/>
      <c r="FN128" s="159"/>
      <c r="FO128" s="159"/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</row>
    <row r="129" s="158" customFormat="1" spans="1:224">
      <c r="A129" s="170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59"/>
      <c r="DZ129" s="159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59"/>
      <c r="EU129" s="159"/>
      <c r="EV129" s="159"/>
      <c r="EW129" s="159"/>
      <c r="EX129" s="159"/>
      <c r="EY129" s="159"/>
      <c r="EZ129" s="159"/>
      <c r="FA129" s="159"/>
      <c r="FB129" s="159"/>
      <c r="FC129" s="159"/>
      <c r="FD129" s="159"/>
      <c r="FE129" s="159"/>
      <c r="FF129" s="159"/>
      <c r="FG129" s="159"/>
      <c r="FH129" s="159"/>
      <c r="FI129" s="159"/>
      <c r="FJ129" s="159"/>
      <c r="FK129" s="159"/>
      <c r="FL129" s="159"/>
      <c r="FM129" s="159"/>
      <c r="FN129" s="159"/>
      <c r="FO129" s="159"/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</row>
    <row r="130" s="158" customFormat="1" spans="1:224">
      <c r="A130" s="170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/>
      <c r="EV130" s="159"/>
      <c r="EW130" s="159"/>
      <c r="EX130" s="159"/>
      <c r="EY130" s="159"/>
      <c r="EZ130" s="159"/>
      <c r="FA130" s="159"/>
      <c r="FB130" s="159"/>
      <c r="FC130" s="159"/>
      <c r="FD130" s="159"/>
      <c r="FE130" s="159"/>
      <c r="FF130" s="159"/>
      <c r="FG130" s="159"/>
      <c r="FH130" s="159"/>
      <c r="FI130" s="159"/>
      <c r="FJ130" s="159"/>
      <c r="FK130" s="159"/>
      <c r="FL130" s="159"/>
      <c r="FM130" s="159"/>
      <c r="FN130" s="159"/>
      <c r="FO130" s="159"/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</row>
    <row r="131" s="158" customFormat="1" spans="1:224">
      <c r="A131" s="170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59"/>
      <c r="EV131" s="159"/>
      <c r="EW131" s="159"/>
      <c r="EX131" s="159"/>
      <c r="EY131" s="159"/>
      <c r="EZ131" s="159"/>
      <c r="FA131" s="159"/>
      <c r="FB131" s="159"/>
      <c r="FC131" s="159"/>
      <c r="FD131" s="159"/>
      <c r="FE131" s="159"/>
      <c r="FF131" s="159"/>
      <c r="FG131" s="159"/>
      <c r="FH131" s="159"/>
      <c r="FI131" s="159"/>
      <c r="FJ131" s="159"/>
      <c r="FK131" s="159"/>
      <c r="FL131" s="159"/>
      <c r="FM131" s="159"/>
      <c r="FN131" s="159"/>
      <c r="FO131" s="159"/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</row>
    <row r="132" s="158" customFormat="1" spans="1:224">
      <c r="A132" s="170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59"/>
      <c r="EV132" s="159"/>
      <c r="EW132" s="159"/>
      <c r="EX132" s="159"/>
      <c r="EY132" s="159"/>
      <c r="EZ132" s="159"/>
      <c r="FA132" s="159"/>
      <c r="FB132" s="159"/>
      <c r="FC132" s="159"/>
      <c r="FD132" s="159"/>
      <c r="FE132" s="159"/>
      <c r="FF132" s="159"/>
      <c r="FG132" s="159"/>
      <c r="FH132" s="159"/>
      <c r="FI132" s="159"/>
      <c r="FJ132" s="159"/>
      <c r="FK132" s="159"/>
      <c r="FL132" s="159"/>
      <c r="FM132" s="159"/>
      <c r="FN132" s="159"/>
      <c r="FO132" s="159"/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</row>
    <row r="133" s="158" customFormat="1" spans="1:224">
      <c r="A133" s="170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159"/>
      <c r="FG133" s="159"/>
      <c r="FH133" s="159"/>
      <c r="FI133" s="159"/>
      <c r="FJ133" s="159"/>
      <c r="FK133" s="159"/>
      <c r="FL133" s="159"/>
      <c r="FM133" s="159"/>
      <c r="FN133" s="159"/>
      <c r="FO133" s="159"/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</row>
    <row r="134" s="158" customFormat="1" spans="1:224">
      <c r="A134" s="170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/>
      <c r="EV134" s="159"/>
      <c r="EW134" s="159"/>
      <c r="EX134" s="159"/>
      <c r="EY134" s="159"/>
      <c r="EZ134" s="159"/>
      <c r="FA134" s="159"/>
      <c r="FB134" s="159"/>
      <c r="FC134" s="159"/>
      <c r="FD134" s="159"/>
      <c r="FE134" s="159"/>
      <c r="FF134" s="159"/>
      <c r="FG134" s="159"/>
      <c r="FH134" s="159"/>
      <c r="FI134" s="159"/>
      <c r="FJ134" s="159"/>
      <c r="FK134" s="159"/>
      <c r="FL134" s="159"/>
      <c r="FM134" s="159"/>
      <c r="FN134" s="159"/>
      <c r="FO134" s="159"/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</row>
    <row r="135" s="158" customFormat="1" spans="1:224">
      <c r="A135" s="170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/>
      <c r="EV135" s="159"/>
      <c r="EW135" s="159"/>
      <c r="EX135" s="159"/>
      <c r="EY135" s="159"/>
      <c r="EZ135" s="159"/>
      <c r="FA135" s="159"/>
      <c r="FB135" s="159"/>
      <c r="FC135" s="159"/>
      <c r="FD135" s="159"/>
      <c r="FE135" s="159"/>
      <c r="FF135" s="159"/>
      <c r="FG135" s="159"/>
      <c r="FH135" s="159"/>
      <c r="FI135" s="159"/>
      <c r="FJ135" s="159"/>
      <c r="FK135" s="159"/>
      <c r="FL135" s="159"/>
      <c r="FM135" s="159"/>
      <c r="FN135" s="159"/>
      <c r="FO135" s="159"/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</row>
    <row r="136" s="158" customFormat="1" spans="1:224">
      <c r="A136" s="170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9"/>
      <c r="EV136" s="159"/>
      <c r="EW136" s="159"/>
      <c r="EX136" s="159"/>
      <c r="EY136" s="159"/>
      <c r="EZ136" s="159"/>
      <c r="FA136" s="159"/>
      <c r="FB136" s="159"/>
      <c r="FC136" s="159"/>
      <c r="FD136" s="159"/>
      <c r="FE136" s="159"/>
      <c r="FF136" s="159"/>
      <c r="FG136" s="159"/>
      <c r="FH136" s="159"/>
      <c r="FI136" s="159"/>
      <c r="FJ136" s="159"/>
      <c r="FK136" s="159"/>
      <c r="FL136" s="159"/>
      <c r="FM136" s="159"/>
      <c r="FN136" s="159"/>
      <c r="FO136" s="159"/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</row>
    <row r="137" s="158" customFormat="1" spans="1:224">
      <c r="A137" s="170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9"/>
      <c r="EV137" s="159"/>
      <c r="EW137" s="159"/>
      <c r="EX137" s="159"/>
      <c r="EY137" s="159"/>
      <c r="EZ137" s="159"/>
      <c r="FA137" s="159"/>
      <c r="FB137" s="159"/>
      <c r="FC137" s="159"/>
      <c r="FD137" s="159"/>
      <c r="FE137" s="159"/>
      <c r="FF137" s="159"/>
      <c r="FG137" s="159"/>
      <c r="FH137" s="159"/>
      <c r="FI137" s="159"/>
      <c r="FJ137" s="159"/>
      <c r="FK137" s="159"/>
      <c r="FL137" s="159"/>
      <c r="FM137" s="159"/>
      <c r="FN137" s="159"/>
      <c r="FO137" s="159"/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</row>
    <row r="138" s="158" customFormat="1" spans="1:224">
      <c r="A138" s="170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9"/>
      <c r="EV138" s="159"/>
      <c r="EW138" s="159"/>
      <c r="EX138" s="159"/>
      <c r="EY138" s="159"/>
      <c r="EZ138" s="159"/>
      <c r="FA138" s="159"/>
      <c r="FB138" s="159"/>
      <c r="FC138" s="159"/>
      <c r="FD138" s="159"/>
      <c r="FE138" s="159"/>
      <c r="FF138" s="159"/>
      <c r="FG138" s="159"/>
      <c r="FH138" s="159"/>
      <c r="FI138" s="159"/>
      <c r="FJ138" s="159"/>
      <c r="FK138" s="159"/>
      <c r="FL138" s="159"/>
      <c r="FM138" s="159"/>
      <c r="FN138" s="159"/>
      <c r="FO138" s="159"/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</row>
    <row r="139" s="158" customFormat="1" spans="1:224">
      <c r="A139" s="170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59"/>
      <c r="EV139" s="159"/>
      <c r="EW139" s="159"/>
      <c r="EX139" s="159"/>
      <c r="EY139" s="159"/>
      <c r="EZ139" s="159"/>
      <c r="FA139" s="159"/>
      <c r="FB139" s="159"/>
      <c r="FC139" s="159"/>
      <c r="FD139" s="159"/>
      <c r="FE139" s="159"/>
      <c r="FF139" s="159"/>
      <c r="FG139" s="159"/>
      <c r="FH139" s="159"/>
      <c r="FI139" s="159"/>
      <c r="FJ139" s="159"/>
      <c r="FK139" s="159"/>
      <c r="FL139" s="159"/>
      <c r="FM139" s="159"/>
      <c r="FN139" s="159"/>
      <c r="FO139" s="159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</row>
    <row r="140" s="158" customFormat="1" spans="1:224">
      <c r="A140" s="170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59"/>
      <c r="EV140" s="159"/>
      <c r="EW140" s="159"/>
      <c r="EX140" s="159"/>
      <c r="EY140" s="159"/>
      <c r="EZ140" s="159"/>
      <c r="FA140" s="159"/>
      <c r="FB140" s="159"/>
      <c r="FC140" s="159"/>
      <c r="FD140" s="159"/>
      <c r="FE140" s="159"/>
      <c r="FF140" s="159"/>
      <c r="FG140" s="159"/>
      <c r="FH140" s="159"/>
      <c r="FI140" s="159"/>
      <c r="FJ140" s="159"/>
      <c r="FK140" s="159"/>
      <c r="FL140" s="159"/>
      <c r="FM140" s="159"/>
      <c r="FN140" s="159"/>
      <c r="FO140" s="159"/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</row>
    <row r="141" s="158" customFormat="1" spans="1:224">
      <c r="A141" s="170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9"/>
      <c r="EV141" s="159"/>
      <c r="EW141" s="159"/>
      <c r="EX141" s="159"/>
      <c r="EY141" s="159"/>
      <c r="EZ141" s="159"/>
      <c r="FA141" s="159"/>
      <c r="FB141" s="159"/>
      <c r="FC141" s="159"/>
      <c r="FD141" s="159"/>
      <c r="FE141" s="159"/>
      <c r="FF141" s="159"/>
      <c r="FG141" s="159"/>
      <c r="FH141" s="159"/>
      <c r="FI141" s="159"/>
      <c r="FJ141" s="159"/>
      <c r="FK141" s="159"/>
      <c r="FL141" s="159"/>
      <c r="FM141" s="159"/>
      <c r="FN141" s="159"/>
      <c r="FO141" s="159"/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</row>
    <row r="142" s="158" customFormat="1" spans="1:224">
      <c r="A142" s="170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59"/>
      <c r="EV142" s="159"/>
      <c r="EW142" s="159"/>
      <c r="EX142" s="159"/>
      <c r="EY142" s="159"/>
      <c r="EZ142" s="159"/>
      <c r="FA142" s="159"/>
      <c r="FB142" s="159"/>
      <c r="FC142" s="159"/>
      <c r="FD142" s="159"/>
      <c r="FE142" s="159"/>
      <c r="FF142" s="159"/>
      <c r="FG142" s="159"/>
      <c r="FH142" s="159"/>
      <c r="FI142" s="159"/>
      <c r="FJ142" s="159"/>
      <c r="FK142" s="159"/>
      <c r="FL142" s="159"/>
      <c r="FM142" s="159"/>
      <c r="FN142" s="159"/>
      <c r="FO142" s="159"/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</row>
    <row r="143" s="158" customFormat="1" spans="1:224">
      <c r="A143" s="170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59"/>
      <c r="EV143" s="159"/>
      <c r="EW143" s="159"/>
      <c r="EX143" s="159"/>
      <c r="EY143" s="159"/>
      <c r="EZ143" s="159"/>
      <c r="FA143" s="159"/>
      <c r="FB143" s="159"/>
      <c r="FC143" s="159"/>
      <c r="FD143" s="159"/>
      <c r="FE143" s="159"/>
      <c r="FF143" s="159"/>
      <c r="FG143" s="159"/>
      <c r="FH143" s="159"/>
      <c r="FI143" s="159"/>
      <c r="FJ143" s="159"/>
      <c r="FK143" s="159"/>
      <c r="FL143" s="159"/>
      <c r="FM143" s="159"/>
      <c r="FN143" s="159"/>
      <c r="FO143" s="159"/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</row>
    <row r="144" s="158" customFormat="1" spans="1:224">
      <c r="A144" s="170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59"/>
      <c r="EV144" s="159"/>
      <c r="EW144" s="159"/>
      <c r="EX144" s="159"/>
      <c r="EY144" s="159"/>
      <c r="EZ144" s="159"/>
      <c r="FA144" s="159"/>
      <c r="FB144" s="159"/>
      <c r="FC144" s="159"/>
      <c r="FD144" s="159"/>
      <c r="FE144" s="159"/>
      <c r="FF144" s="159"/>
      <c r="FG144" s="159"/>
      <c r="FH144" s="159"/>
      <c r="FI144" s="159"/>
      <c r="FJ144" s="159"/>
      <c r="FK144" s="159"/>
      <c r="FL144" s="159"/>
      <c r="FM144" s="159"/>
      <c r="FN144" s="159"/>
      <c r="FO144" s="159"/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</row>
    <row r="145" s="158" customFormat="1" spans="1:224">
      <c r="A145" s="170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59"/>
      <c r="EV145" s="159"/>
      <c r="EW145" s="159"/>
      <c r="EX145" s="159"/>
      <c r="EY145" s="159"/>
      <c r="EZ145" s="159"/>
      <c r="FA145" s="159"/>
      <c r="FB145" s="159"/>
      <c r="FC145" s="159"/>
      <c r="FD145" s="159"/>
      <c r="FE145" s="159"/>
      <c r="FF145" s="159"/>
      <c r="FG145" s="159"/>
      <c r="FH145" s="159"/>
      <c r="FI145" s="159"/>
      <c r="FJ145" s="159"/>
      <c r="FK145" s="159"/>
      <c r="FL145" s="159"/>
      <c r="FM145" s="159"/>
      <c r="FN145" s="159"/>
      <c r="FO145" s="159"/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</row>
    <row r="146" s="158" customFormat="1" spans="1:224">
      <c r="A146" s="170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59"/>
      <c r="EV146" s="159"/>
      <c r="EW146" s="159"/>
      <c r="EX146" s="159"/>
      <c r="EY146" s="159"/>
      <c r="EZ146" s="159"/>
      <c r="FA146" s="159"/>
      <c r="FB146" s="159"/>
      <c r="FC146" s="159"/>
      <c r="FD146" s="159"/>
      <c r="FE146" s="159"/>
      <c r="FF146" s="159"/>
      <c r="FG146" s="159"/>
      <c r="FH146" s="159"/>
      <c r="FI146" s="159"/>
      <c r="FJ146" s="159"/>
      <c r="FK146" s="159"/>
      <c r="FL146" s="159"/>
      <c r="FM146" s="159"/>
      <c r="FN146" s="159"/>
      <c r="FO146" s="159"/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</row>
    <row r="147" s="158" customFormat="1" spans="1:224">
      <c r="A147" s="170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59"/>
      <c r="EV147" s="159"/>
      <c r="EW147" s="159"/>
      <c r="EX147" s="159"/>
      <c r="EY147" s="159"/>
      <c r="EZ147" s="159"/>
      <c r="FA147" s="159"/>
      <c r="FB147" s="159"/>
      <c r="FC147" s="159"/>
      <c r="FD147" s="159"/>
      <c r="FE147" s="159"/>
      <c r="FF147" s="159"/>
      <c r="FG147" s="159"/>
      <c r="FH147" s="159"/>
      <c r="FI147" s="159"/>
      <c r="FJ147" s="159"/>
      <c r="FK147" s="159"/>
      <c r="FL147" s="159"/>
      <c r="FM147" s="159"/>
      <c r="FN147" s="159"/>
      <c r="FO147" s="159"/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</row>
    <row r="148" s="158" customFormat="1" spans="1:224">
      <c r="A148" s="170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59"/>
      <c r="EV148" s="159"/>
      <c r="EW148" s="159"/>
      <c r="EX148" s="159"/>
      <c r="EY148" s="159"/>
      <c r="EZ148" s="159"/>
      <c r="FA148" s="159"/>
      <c r="FB148" s="159"/>
      <c r="FC148" s="159"/>
      <c r="FD148" s="159"/>
      <c r="FE148" s="159"/>
      <c r="FF148" s="159"/>
      <c r="FG148" s="159"/>
      <c r="FH148" s="159"/>
      <c r="FI148" s="159"/>
      <c r="FJ148" s="159"/>
      <c r="FK148" s="159"/>
      <c r="FL148" s="159"/>
      <c r="FM148" s="159"/>
      <c r="FN148" s="159"/>
      <c r="FO148" s="159"/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</row>
    <row r="149" s="158" customFormat="1" spans="1:224">
      <c r="A149" s="170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9"/>
      <c r="EV149" s="159"/>
      <c r="EW149" s="159"/>
      <c r="EX149" s="159"/>
      <c r="EY149" s="159"/>
      <c r="EZ149" s="159"/>
      <c r="FA149" s="159"/>
      <c r="FB149" s="159"/>
      <c r="FC149" s="159"/>
      <c r="FD149" s="159"/>
      <c r="FE149" s="159"/>
      <c r="FF149" s="159"/>
      <c r="FG149" s="159"/>
      <c r="FH149" s="159"/>
      <c r="FI149" s="159"/>
      <c r="FJ149" s="159"/>
      <c r="FK149" s="159"/>
      <c r="FL149" s="159"/>
      <c r="FM149" s="159"/>
      <c r="FN149" s="159"/>
      <c r="FO149" s="159"/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</row>
    <row r="150" s="158" customFormat="1" spans="1:224">
      <c r="A150" s="170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9"/>
      <c r="EV150" s="159"/>
      <c r="EW150" s="159"/>
      <c r="EX150" s="159"/>
      <c r="EY150" s="159"/>
      <c r="EZ150" s="159"/>
      <c r="FA150" s="159"/>
      <c r="FB150" s="159"/>
      <c r="FC150" s="159"/>
      <c r="FD150" s="159"/>
      <c r="FE150" s="159"/>
      <c r="FF150" s="159"/>
      <c r="FG150" s="159"/>
      <c r="FH150" s="159"/>
      <c r="FI150" s="159"/>
      <c r="FJ150" s="159"/>
      <c r="FK150" s="159"/>
      <c r="FL150" s="159"/>
      <c r="FM150" s="159"/>
      <c r="FN150" s="159"/>
      <c r="FO150" s="159"/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</row>
    <row r="151" s="158" customFormat="1" spans="1:224">
      <c r="A151" s="170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9"/>
      <c r="BM151" s="159"/>
      <c r="BN151" s="159"/>
      <c r="BO151" s="159"/>
      <c r="BP151" s="159"/>
      <c r="BQ151" s="159"/>
      <c r="BR151" s="159"/>
      <c r="BS151" s="159"/>
      <c r="BT151" s="159"/>
      <c r="BU151" s="159"/>
      <c r="BV151" s="159"/>
      <c r="BW151" s="159"/>
      <c r="BX151" s="159"/>
      <c r="BY151" s="159"/>
      <c r="BZ151" s="159"/>
      <c r="CA151" s="159"/>
      <c r="CB151" s="159"/>
      <c r="CC151" s="159"/>
      <c r="CD151" s="159"/>
      <c r="CE151" s="159"/>
      <c r="CF151" s="159"/>
      <c r="CG151" s="159"/>
      <c r="CH151" s="159"/>
      <c r="CI151" s="159"/>
      <c r="CJ151" s="159"/>
      <c r="CK151" s="159"/>
      <c r="CL151" s="159"/>
      <c r="CM151" s="159"/>
      <c r="CN151" s="159"/>
      <c r="CO151" s="159"/>
      <c r="CP151" s="159"/>
      <c r="CQ151" s="159"/>
      <c r="CR151" s="159"/>
      <c r="CS151" s="159"/>
      <c r="CT151" s="159"/>
      <c r="CU151" s="159"/>
      <c r="CV151" s="159"/>
      <c r="CW151" s="159"/>
      <c r="CX151" s="159"/>
      <c r="CY151" s="159"/>
      <c r="CZ151" s="159"/>
      <c r="DA151" s="159"/>
      <c r="DB151" s="159"/>
      <c r="DC151" s="159"/>
      <c r="DD151" s="159"/>
      <c r="DE151" s="159"/>
      <c r="DF151" s="159"/>
      <c r="DG151" s="159"/>
      <c r="DH151" s="159"/>
      <c r="DI151" s="159"/>
      <c r="DJ151" s="159"/>
      <c r="DK151" s="159"/>
      <c r="DL151" s="159"/>
      <c r="DM151" s="159"/>
      <c r="DN151" s="159"/>
      <c r="DO151" s="159"/>
      <c r="DP151" s="159"/>
      <c r="DQ151" s="159"/>
      <c r="DR151" s="159"/>
      <c r="DS151" s="159"/>
      <c r="DT151" s="159"/>
      <c r="DU151" s="159"/>
      <c r="DV151" s="159"/>
      <c r="DW151" s="159"/>
      <c r="DX151" s="159"/>
      <c r="DY151" s="159"/>
      <c r="DZ151" s="159"/>
      <c r="EA151" s="159"/>
      <c r="EB151" s="159"/>
      <c r="EC151" s="159"/>
      <c r="ED151" s="159"/>
      <c r="EE151" s="159"/>
      <c r="EF151" s="159"/>
      <c r="EG151" s="159"/>
      <c r="EH151" s="159"/>
      <c r="EI151" s="159"/>
      <c r="EJ151" s="159"/>
      <c r="EK151" s="159"/>
      <c r="EL151" s="159"/>
      <c r="EM151" s="159"/>
      <c r="EN151" s="159"/>
      <c r="EO151" s="159"/>
      <c r="EP151" s="159"/>
      <c r="EQ151" s="159"/>
      <c r="ER151" s="159"/>
      <c r="ES151" s="159"/>
      <c r="ET151" s="159"/>
      <c r="EU151" s="159"/>
      <c r="EV151" s="159"/>
      <c r="EW151" s="159"/>
      <c r="EX151" s="159"/>
      <c r="EY151" s="159"/>
      <c r="EZ151" s="159"/>
      <c r="FA151" s="159"/>
      <c r="FB151" s="159"/>
      <c r="FC151" s="159"/>
      <c r="FD151" s="159"/>
      <c r="FE151" s="159"/>
      <c r="FF151" s="159"/>
      <c r="FG151" s="159"/>
      <c r="FH151" s="159"/>
      <c r="FI151" s="159"/>
      <c r="FJ151" s="159"/>
      <c r="FK151" s="159"/>
      <c r="FL151" s="159"/>
      <c r="FM151" s="159"/>
      <c r="FN151" s="159"/>
      <c r="FO151" s="159"/>
      <c r="FP151" s="159"/>
      <c r="FQ151" s="159"/>
      <c r="FR151" s="159"/>
      <c r="FS151" s="159"/>
      <c r="FT151" s="159"/>
      <c r="FU151" s="159"/>
      <c r="FV151" s="159"/>
      <c r="FW151" s="159"/>
      <c r="FX151" s="159"/>
      <c r="FY151" s="159"/>
      <c r="FZ151" s="159"/>
      <c r="GA151" s="159"/>
      <c r="GB151" s="159"/>
      <c r="GC151" s="159"/>
      <c r="GD151" s="159"/>
      <c r="GE151" s="159"/>
      <c r="GF151" s="159"/>
      <c r="GG151" s="159"/>
      <c r="GH151" s="159"/>
      <c r="GI151" s="159"/>
      <c r="GJ151" s="159"/>
      <c r="GK151" s="159"/>
      <c r="GL151" s="159"/>
      <c r="GM151" s="159"/>
      <c r="GN151" s="159"/>
      <c r="GO151" s="159"/>
      <c r="GP151" s="159"/>
      <c r="GQ151" s="159"/>
      <c r="GR151" s="159"/>
      <c r="GS151" s="159"/>
      <c r="GT151" s="159"/>
      <c r="GU151" s="159"/>
      <c r="GV151" s="159"/>
      <c r="GW151" s="159"/>
      <c r="GX151" s="159"/>
      <c r="GY151" s="159"/>
      <c r="GZ151" s="159"/>
      <c r="HA151" s="159"/>
      <c r="HB151" s="159"/>
      <c r="HC151" s="159"/>
      <c r="HD151" s="159"/>
      <c r="HE151" s="159"/>
      <c r="HF151" s="159"/>
      <c r="HG151" s="159"/>
      <c r="HH151" s="159"/>
      <c r="HI151" s="159"/>
      <c r="HJ151" s="159"/>
      <c r="HK151" s="159"/>
      <c r="HL151" s="159"/>
      <c r="HM151" s="159"/>
      <c r="HN151" s="159"/>
      <c r="HO151" s="159"/>
      <c r="HP151" s="159"/>
    </row>
    <row r="152" s="158" customFormat="1" spans="1:224">
      <c r="A152" s="170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59"/>
      <c r="BN152" s="159"/>
      <c r="BO152" s="159"/>
      <c r="BP152" s="159"/>
      <c r="BQ152" s="159"/>
      <c r="BR152" s="159"/>
      <c r="BS152" s="159"/>
      <c r="BT152" s="159"/>
      <c r="BU152" s="159"/>
      <c r="BV152" s="159"/>
      <c r="BW152" s="159"/>
      <c r="BX152" s="159"/>
      <c r="BY152" s="159"/>
      <c r="BZ152" s="159"/>
      <c r="CA152" s="159"/>
      <c r="CB152" s="159"/>
      <c r="CC152" s="159"/>
      <c r="CD152" s="159"/>
      <c r="CE152" s="159"/>
      <c r="CF152" s="159"/>
      <c r="CG152" s="159"/>
      <c r="CH152" s="159"/>
      <c r="CI152" s="159"/>
      <c r="CJ152" s="159"/>
      <c r="CK152" s="159"/>
      <c r="CL152" s="159"/>
      <c r="CM152" s="159"/>
      <c r="CN152" s="159"/>
      <c r="CO152" s="159"/>
      <c r="CP152" s="159"/>
      <c r="CQ152" s="159"/>
      <c r="CR152" s="159"/>
      <c r="CS152" s="159"/>
      <c r="CT152" s="159"/>
      <c r="CU152" s="159"/>
      <c r="CV152" s="159"/>
      <c r="CW152" s="159"/>
      <c r="CX152" s="159"/>
      <c r="CY152" s="159"/>
      <c r="CZ152" s="159"/>
      <c r="DA152" s="159"/>
      <c r="DB152" s="159"/>
      <c r="DC152" s="159"/>
      <c r="DD152" s="159"/>
      <c r="DE152" s="159"/>
      <c r="DF152" s="159"/>
      <c r="DG152" s="159"/>
      <c r="DH152" s="159"/>
      <c r="DI152" s="159"/>
      <c r="DJ152" s="159"/>
      <c r="DK152" s="159"/>
      <c r="DL152" s="159"/>
      <c r="DM152" s="159"/>
      <c r="DN152" s="159"/>
      <c r="DO152" s="159"/>
      <c r="DP152" s="159"/>
      <c r="DQ152" s="159"/>
      <c r="DR152" s="159"/>
      <c r="DS152" s="159"/>
      <c r="DT152" s="159"/>
      <c r="DU152" s="159"/>
      <c r="DV152" s="159"/>
      <c r="DW152" s="159"/>
      <c r="DX152" s="159"/>
      <c r="DY152" s="159"/>
      <c r="DZ152" s="159"/>
      <c r="EA152" s="159"/>
      <c r="EB152" s="159"/>
      <c r="EC152" s="159"/>
      <c r="ED152" s="159"/>
      <c r="EE152" s="159"/>
      <c r="EF152" s="159"/>
      <c r="EG152" s="159"/>
      <c r="EH152" s="159"/>
      <c r="EI152" s="159"/>
      <c r="EJ152" s="159"/>
      <c r="EK152" s="159"/>
      <c r="EL152" s="159"/>
      <c r="EM152" s="159"/>
      <c r="EN152" s="159"/>
      <c r="EO152" s="159"/>
      <c r="EP152" s="159"/>
      <c r="EQ152" s="159"/>
      <c r="ER152" s="159"/>
      <c r="ES152" s="159"/>
      <c r="ET152" s="159"/>
      <c r="EU152" s="159"/>
      <c r="EV152" s="159"/>
      <c r="EW152" s="159"/>
      <c r="EX152" s="159"/>
      <c r="EY152" s="159"/>
      <c r="EZ152" s="159"/>
      <c r="FA152" s="159"/>
      <c r="FB152" s="159"/>
      <c r="FC152" s="159"/>
      <c r="FD152" s="159"/>
      <c r="FE152" s="159"/>
      <c r="FF152" s="159"/>
      <c r="FG152" s="159"/>
      <c r="FH152" s="159"/>
      <c r="FI152" s="159"/>
      <c r="FJ152" s="159"/>
      <c r="FK152" s="159"/>
      <c r="FL152" s="159"/>
      <c r="FM152" s="159"/>
      <c r="FN152" s="159"/>
      <c r="FO152" s="159"/>
      <c r="FP152" s="159"/>
      <c r="FQ152" s="159"/>
      <c r="FR152" s="159"/>
      <c r="FS152" s="159"/>
      <c r="FT152" s="159"/>
      <c r="FU152" s="159"/>
      <c r="FV152" s="159"/>
      <c r="FW152" s="159"/>
      <c r="FX152" s="159"/>
      <c r="FY152" s="159"/>
      <c r="FZ152" s="159"/>
      <c r="GA152" s="159"/>
      <c r="GB152" s="159"/>
      <c r="GC152" s="159"/>
      <c r="GD152" s="159"/>
      <c r="GE152" s="159"/>
      <c r="GF152" s="159"/>
      <c r="GG152" s="159"/>
      <c r="GH152" s="159"/>
      <c r="GI152" s="159"/>
      <c r="GJ152" s="159"/>
      <c r="GK152" s="159"/>
      <c r="GL152" s="159"/>
      <c r="GM152" s="159"/>
      <c r="GN152" s="159"/>
      <c r="GO152" s="159"/>
      <c r="GP152" s="159"/>
      <c r="GQ152" s="159"/>
      <c r="GR152" s="159"/>
      <c r="GS152" s="159"/>
      <c r="GT152" s="159"/>
      <c r="GU152" s="159"/>
      <c r="GV152" s="159"/>
      <c r="GW152" s="159"/>
      <c r="GX152" s="159"/>
      <c r="GY152" s="159"/>
      <c r="GZ152" s="159"/>
      <c r="HA152" s="159"/>
      <c r="HB152" s="159"/>
      <c r="HC152" s="159"/>
      <c r="HD152" s="159"/>
      <c r="HE152" s="159"/>
      <c r="HF152" s="159"/>
      <c r="HG152" s="159"/>
      <c r="HH152" s="159"/>
      <c r="HI152" s="159"/>
      <c r="HJ152" s="159"/>
      <c r="HK152" s="159"/>
      <c r="HL152" s="159"/>
      <c r="HM152" s="159"/>
      <c r="HN152" s="159"/>
      <c r="HO152" s="159"/>
      <c r="HP152" s="159"/>
    </row>
    <row r="153" s="158" customFormat="1" spans="1:224">
      <c r="A153" s="170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59"/>
      <c r="BN153" s="159"/>
      <c r="BO153" s="159"/>
      <c r="BP153" s="159"/>
      <c r="BQ153" s="159"/>
      <c r="BR153" s="159"/>
      <c r="BS153" s="159"/>
      <c r="BT153" s="159"/>
      <c r="BU153" s="159"/>
      <c r="BV153" s="159"/>
      <c r="BW153" s="159"/>
      <c r="BX153" s="159"/>
      <c r="BY153" s="159"/>
      <c r="BZ153" s="159"/>
      <c r="CA153" s="159"/>
      <c r="CB153" s="159"/>
      <c r="CC153" s="159"/>
      <c r="CD153" s="159"/>
      <c r="CE153" s="159"/>
      <c r="CF153" s="159"/>
      <c r="CG153" s="159"/>
      <c r="CH153" s="159"/>
      <c r="CI153" s="159"/>
      <c r="CJ153" s="159"/>
      <c r="CK153" s="159"/>
      <c r="CL153" s="159"/>
      <c r="CM153" s="159"/>
      <c r="CN153" s="159"/>
      <c r="CO153" s="159"/>
      <c r="CP153" s="159"/>
      <c r="CQ153" s="159"/>
      <c r="CR153" s="159"/>
      <c r="CS153" s="159"/>
      <c r="CT153" s="159"/>
      <c r="CU153" s="159"/>
      <c r="CV153" s="159"/>
      <c r="CW153" s="159"/>
      <c r="CX153" s="159"/>
      <c r="CY153" s="159"/>
      <c r="CZ153" s="159"/>
      <c r="DA153" s="159"/>
      <c r="DB153" s="159"/>
      <c r="DC153" s="159"/>
      <c r="DD153" s="159"/>
      <c r="DE153" s="159"/>
      <c r="DF153" s="159"/>
      <c r="DG153" s="159"/>
      <c r="DH153" s="159"/>
      <c r="DI153" s="159"/>
      <c r="DJ153" s="159"/>
      <c r="DK153" s="159"/>
      <c r="DL153" s="159"/>
      <c r="DM153" s="159"/>
      <c r="DN153" s="159"/>
      <c r="DO153" s="159"/>
      <c r="DP153" s="159"/>
      <c r="DQ153" s="159"/>
      <c r="DR153" s="159"/>
      <c r="DS153" s="159"/>
      <c r="DT153" s="159"/>
      <c r="DU153" s="159"/>
      <c r="DV153" s="159"/>
      <c r="DW153" s="159"/>
      <c r="DX153" s="159"/>
      <c r="DY153" s="159"/>
      <c r="DZ153" s="159"/>
      <c r="EA153" s="159"/>
      <c r="EB153" s="159"/>
      <c r="EC153" s="159"/>
      <c r="ED153" s="159"/>
      <c r="EE153" s="159"/>
      <c r="EF153" s="159"/>
      <c r="EG153" s="159"/>
      <c r="EH153" s="159"/>
      <c r="EI153" s="159"/>
      <c r="EJ153" s="159"/>
      <c r="EK153" s="159"/>
      <c r="EL153" s="159"/>
      <c r="EM153" s="159"/>
      <c r="EN153" s="159"/>
      <c r="EO153" s="159"/>
      <c r="EP153" s="159"/>
      <c r="EQ153" s="159"/>
      <c r="ER153" s="159"/>
      <c r="ES153" s="159"/>
      <c r="ET153" s="159"/>
      <c r="EU153" s="159"/>
      <c r="EV153" s="159"/>
      <c r="EW153" s="159"/>
      <c r="EX153" s="159"/>
      <c r="EY153" s="159"/>
      <c r="EZ153" s="159"/>
      <c r="FA153" s="159"/>
      <c r="FB153" s="159"/>
      <c r="FC153" s="159"/>
      <c r="FD153" s="159"/>
      <c r="FE153" s="159"/>
      <c r="FF153" s="159"/>
      <c r="FG153" s="159"/>
      <c r="FH153" s="159"/>
      <c r="FI153" s="159"/>
      <c r="FJ153" s="159"/>
      <c r="FK153" s="159"/>
      <c r="FL153" s="159"/>
      <c r="FM153" s="159"/>
      <c r="FN153" s="159"/>
      <c r="FO153" s="159"/>
      <c r="FP153" s="159"/>
      <c r="FQ153" s="159"/>
      <c r="FR153" s="159"/>
      <c r="FS153" s="159"/>
      <c r="FT153" s="159"/>
      <c r="FU153" s="159"/>
      <c r="FV153" s="159"/>
      <c r="FW153" s="159"/>
      <c r="FX153" s="159"/>
      <c r="FY153" s="159"/>
      <c r="FZ153" s="159"/>
      <c r="GA153" s="159"/>
      <c r="GB153" s="159"/>
      <c r="GC153" s="159"/>
      <c r="GD153" s="159"/>
      <c r="GE153" s="159"/>
      <c r="GF153" s="159"/>
      <c r="GG153" s="159"/>
      <c r="GH153" s="159"/>
      <c r="GI153" s="159"/>
      <c r="GJ153" s="159"/>
      <c r="GK153" s="159"/>
      <c r="GL153" s="159"/>
      <c r="GM153" s="159"/>
      <c r="GN153" s="159"/>
      <c r="GO153" s="159"/>
      <c r="GP153" s="159"/>
      <c r="GQ153" s="159"/>
      <c r="GR153" s="159"/>
      <c r="GS153" s="159"/>
      <c r="GT153" s="159"/>
      <c r="GU153" s="159"/>
      <c r="GV153" s="159"/>
      <c r="GW153" s="159"/>
      <c r="GX153" s="159"/>
      <c r="GY153" s="159"/>
      <c r="GZ153" s="159"/>
      <c r="HA153" s="159"/>
      <c r="HB153" s="159"/>
      <c r="HC153" s="159"/>
      <c r="HD153" s="159"/>
      <c r="HE153" s="159"/>
      <c r="HF153" s="159"/>
      <c r="HG153" s="159"/>
      <c r="HH153" s="159"/>
      <c r="HI153" s="159"/>
      <c r="HJ153" s="159"/>
      <c r="HK153" s="159"/>
      <c r="HL153" s="159"/>
      <c r="HM153" s="159"/>
      <c r="HN153" s="159"/>
      <c r="HO153" s="159"/>
      <c r="HP153" s="159"/>
    </row>
    <row r="154" s="158" customFormat="1" spans="1:224">
      <c r="A154" s="170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59"/>
      <c r="BN154" s="159"/>
      <c r="BO154" s="159"/>
      <c r="BP154" s="159"/>
      <c r="BQ154" s="159"/>
      <c r="BR154" s="159"/>
      <c r="BS154" s="159"/>
      <c r="BT154" s="159"/>
      <c r="BU154" s="159"/>
      <c r="BV154" s="159"/>
      <c r="BW154" s="159"/>
      <c r="BX154" s="159"/>
      <c r="BY154" s="159"/>
      <c r="BZ154" s="159"/>
      <c r="CA154" s="159"/>
      <c r="CB154" s="159"/>
      <c r="CC154" s="159"/>
      <c r="CD154" s="159"/>
      <c r="CE154" s="159"/>
      <c r="CF154" s="159"/>
      <c r="CG154" s="159"/>
      <c r="CH154" s="159"/>
      <c r="CI154" s="159"/>
      <c r="CJ154" s="159"/>
      <c r="CK154" s="159"/>
      <c r="CL154" s="159"/>
      <c r="CM154" s="159"/>
      <c r="CN154" s="159"/>
      <c r="CO154" s="159"/>
      <c r="CP154" s="159"/>
      <c r="CQ154" s="159"/>
      <c r="CR154" s="159"/>
      <c r="CS154" s="159"/>
      <c r="CT154" s="159"/>
      <c r="CU154" s="159"/>
      <c r="CV154" s="159"/>
      <c r="CW154" s="159"/>
      <c r="CX154" s="159"/>
      <c r="CY154" s="159"/>
      <c r="CZ154" s="159"/>
      <c r="DA154" s="159"/>
      <c r="DB154" s="159"/>
      <c r="DC154" s="159"/>
      <c r="DD154" s="159"/>
      <c r="DE154" s="159"/>
      <c r="DF154" s="159"/>
      <c r="DG154" s="159"/>
      <c r="DH154" s="159"/>
      <c r="DI154" s="159"/>
      <c r="DJ154" s="159"/>
      <c r="DK154" s="159"/>
      <c r="DL154" s="159"/>
      <c r="DM154" s="159"/>
      <c r="DN154" s="159"/>
      <c r="DO154" s="159"/>
      <c r="DP154" s="159"/>
      <c r="DQ154" s="159"/>
      <c r="DR154" s="159"/>
      <c r="DS154" s="159"/>
      <c r="DT154" s="159"/>
      <c r="DU154" s="159"/>
      <c r="DV154" s="159"/>
      <c r="DW154" s="159"/>
      <c r="DX154" s="159"/>
      <c r="DY154" s="159"/>
      <c r="DZ154" s="159"/>
      <c r="EA154" s="159"/>
      <c r="EB154" s="159"/>
      <c r="EC154" s="159"/>
      <c r="ED154" s="159"/>
      <c r="EE154" s="159"/>
      <c r="EF154" s="159"/>
      <c r="EG154" s="159"/>
      <c r="EH154" s="159"/>
      <c r="EI154" s="159"/>
      <c r="EJ154" s="159"/>
      <c r="EK154" s="159"/>
      <c r="EL154" s="159"/>
      <c r="EM154" s="159"/>
      <c r="EN154" s="159"/>
      <c r="EO154" s="159"/>
      <c r="EP154" s="159"/>
      <c r="EQ154" s="159"/>
      <c r="ER154" s="159"/>
      <c r="ES154" s="159"/>
      <c r="ET154" s="159"/>
      <c r="EU154" s="159"/>
      <c r="EV154" s="159"/>
      <c r="EW154" s="159"/>
      <c r="EX154" s="159"/>
      <c r="EY154" s="159"/>
      <c r="EZ154" s="159"/>
      <c r="FA154" s="159"/>
      <c r="FB154" s="159"/>
      <c r="FC154" s="159"/>
      <c r="FD154" s="159"/>
      <c r="FE154" s="159"/>
      <c r="FF154" s="159"/>
      <c r="FG154" s="159"/>
      <c r="FH154" s="159"/>
      <c r="FI154" s="159"/>
      <c r="FJ154" s="159"/>
      <c r="FK154" s="159"/>
      <c r="FL154" s="159"/>
      <c r="FM154" s="159"/>
      <c r="FN154" s="159"/>
      <c r="FO154" s="159"/>
      <c r="FP154" s="159"/>
      <c r="FQ154" s="159"/>
      <c r="FR154" s="159"/>
      <c r="FS154" s="159"/>
      <c r="FT154" s="159"/>
      <c r="FU154" s="159"/>
      <c r="FV154" s="159"/>
      <c r="FW154" s="159"/>
      <c r="FX154" s="159"/>
      <c r="FY154" s="159"/>
      <c r="FZ154" s="159"/>
      <c r="GA154" s="159"/>
      <c r="GB154" s="159"/>
      <c r="GC154" s="159"/>
      <c r="GD154" s="159"/>
      <c r="GE154" s="159"/>
      <c r="GF154" s="159"/>
      <c r="GG154" s="159"/>
      <c r="GH154" s="159"/>
      <c r="GI154" s="159"/>
      <c r="GJ154" s="159"/>
      <c r="GK154" s="159"/>
      <c r="GL154" s="159"/>
      <c r="GM154" s="159"/>
      <c r="GN154" s="159"/>
      <c r="GO154" s="159"/>
      <c r="GP154" s="159"/>
      <c r="GQ154" s="159"/>
      <c r="GR154" s="159"/>
      <c r="GS154" s="159"/>
      <c r="GT154" s="159"/>
      <c r="GU154" s="159"/>
      <c r="GV154" s="159"/>
      <c r="GW154" s="159"/>
      <c r="GX154" s="159"/>
      <c r="GY154" s="159"/>
      <c r="GZ154" s="159"/>
      <c r="HA154" s="159"/>
      <c r="HB154" s="159"/>
      <c r="HC154" s="159"/>
      <c r="HD154" s="159"/>
      <c r="HE154" s="159"/>
      <c r="HF154" s="159"/>
      <c r="HG154" s="159"/>
      <c r="HH154" s="159"/>
      <c r="HI154" s="159"/>
      <c r="HJ154" s="159"/>
      <c r="HK154" s="159"/>
      <c r="HL154" s="159"/>
      <c r="HM154" s="159"/>
      <c r="HN154" s="159"/>
      <c r="HO154" s="159"/>
      <c r="HP154" s="159"/>
    </row>
    <row r="155" s="158" customFormat="1" spans="1:224">
      <c r="A155" s="170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59"/>
      <c r="BN155" s="159"/>
      <c r="BO155" s="159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  <c r="BZ155" s="159"/>
      <c r="CA155" s="159"/>
      <c r="CB155" s="159"/>
      <c r="CC155" s="159"/>
      <c r="CD155" s="159"/>
      <c r="CE155" s="159"/>
      <c r="CF155" s="159"/>
      <c r="CG155" s="159"/>
      <c r="CH155" s="159"/>
      <c r="CI155" s="159"/>
      <c r="CJ155" s="159"/>
      <c r="CK155" s="159"/>
      <c r="CL155" s="159"/>
      <c r="CM155" s="159"/>
      <c r="CN155" s="159"/>
      <c r="CO155" s="159"/>
      <c r="CP155" s="159"/>
      <c r="CQ155" s="159"/>
      <c r="CR155" s="159"/>
      <c r="CS155" s="159"/>
      <c r="CT155" s="159"/>
      <c r="CU155" s="159"/>
      <c r="CV155" s="159"/>
      <c r="CW155" s="159"/>
      <c r="CX155" s="159"/>
      <c r="CY155" s="159"/>
      <c r="CZ155" s="159"/>
      <c r="DA155" s="159"/>
      <c r="DB155" s="159"/>
      <c r="DC155" s="159"/>
      <c r="DD155" s="159"/>
      <c r="DE155" s="159"/>
      <c r="DF155" s="159"/>
      <c r="DG155" s="159"/>
      <c r="DH155" s="159"/>
      <c r="DI155" s="159"/>
      <c r="DJ155" s="159"/>
      <c r="DK155" s="159"/>
      <c r="DL155" s="159"/>
      <c r="DM155" s="159"/>
      <c r="DN155" s="159"/>
      <c r="DO155" s="159"/>
      <c r="DP155" s="159"/>
      <c r="DQ155" s="159"/>
      <c r="DR155" s="159"/>
      <c r="DS155" s="159"/>
      <c r="DT155" s="159"/>
      <c r="DU155" s="159"/>
      <c r="DV155" s="159"/>
      <c r="DW155" s="159"/>
      <c r="DX155" s="159"/>
      <c r="DY155" s="159"/>
      <c r="DZ155" s="159"/>
      <c r="EA155" s="159"/>
      <c r="EB155" s="159"/>
      <c r="EC155" s="159"/>
      <c r="ED155" s="159"/>
      <c r="EE155" s="159"/>
      <c r="EF155" s="159"/>
      <c r="EG155" s="159"/>
      <c r="EH155" s="159"/>
      <c r="EI155" s="159"/>
      <c r="EJ155" s="159"/>
      <c r="EK155" s="159"/>
      <c r="EL155" s="159"/>
      <c r="EM155" s="159"/>
      <c r="EN155" s="159"/>
      <c r="EO155" s="159"/>
      <c r="EP155" s="159"/>
      <c r="EQ155" s="159"/>
      <c r="ER155" s="159"/>
      <c r="ES155" s="159"/>
      <c r="ET155" s="159"/>
      <c r="EU155" s="159"/>
      <c r="EV155" s="159"/>
      <c r="EW155" s="159"/>
      <c r="EX155" s="159"/>
      <c r="EY155" s="159"/>
      <c r="EZ155" s="159"/>
      <c r="FA155" s="159"/>
      <c r="FB155" s="159"/>
      <c r="FC155" s="159"/>
      <c r="FD155" s="159"/>
      <c r="FE155" s="159"/>
      <c r="FF155" s="159"/>
      <c r="FG155" s="159"/>
      <c r="FH155" s="159"/>
      <c r="FI155" s="159"/>
      <c r="FJ155" s="159"/>
      <c r="FK155" s="159"/>
      <c r="FL155" s="159"/>
      <c r="FM155" s="159"/>
      <c r="FN155" s="159"/>
      <c r="FO155" s="159"/>
      <c r="FP155" s="159"/>
      <c r="FQ155" s="159"/>
      <c r="FR155" s="159"/>
      <c r="FS155" s="159"/>
      <c r="FT155" s="159"/>
      <c r="FU155" s="159"/>
      <c r="FV155" s="159"/>
      <c r="FW155" s="159"/>
      <c r="FX155" s="159"/>
      <c r="FY155" s="159"/>
      <c r="FZ155" s="159"/>
      <c r="GA155" s="159"/>
      <c r="GB155" s="159"/>
      <c r="GC155" s="159"/>
      <c r="GD155" s="159"/>
      <c r="GE155" s="159"/>
      <c r="GF155" s="159"/>
      <c r="GG155" s="159"/>
      <c r="GH155" s="159"/>
      <c r="GI155" s="159"/>
      <c r="GJ155" s="159"/>
      <c r="GK155" s="159"/>
      <c r="GL155" s="159"/>
      <c r="GM155" s="159"/>
      <c r="GN155" s="159"/>
      <c r="GO155" s="159"/>
      <c r="GP155" s="159"/>
      <c r="GQ155" s="159"/>
      <c r="GR155" s="159"/>
      <c r="GS155" s="159"/>
      <c r="GT155" s="159"/>
      <c r="GU155" s="159"/>
      <c r="GV155" s="159"/>
      <c r="GW155" s="159"/>
      <c r="GX155" s="159"/>
      <c r="GY155" s="159"/>
      <c r="GZ155" s="159"/>
      <c r="HA155" s="159"/>
      <c r="HB155" s="159"/>
      <c r="HC155" s="159"/>
      <c r="HD155" s="159"/>
      <c r="HE155" s="159"/>
      <c r="HF155" s="159"/>
      <c r="HG155" s="159"/>
      <c r="HH155" s="159"/>
      <c r="HI155" s="159"/>
      <c r="HJ155" s="159"/>
      <c r="HK155" s="159"/>
      <c r="HL155" s="159"/>
      <c r="HM155" s="159"/>
      <c r="HN155" s="159"/>
      <c r="HO155" s="159"/>
      <c r="HP155" s="159"/>
    </row>
    <row r="156" s="158" customFormat="1" spans="1:224">
      <c r="A156" s="170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/>
      <c r="BT156" s="159"/>
      <c r="BU156" s="159"/>
      <c r="BV156" s="159"/>
      <c r="BW156" s="159"/>
      <c r="BX156" s="159"/>
      <c r="BY156" s="159"/>
      <c r="BZ156" s="159"/>
      <c r="CA156" s="159"/>
      <c r="CB156" s="159"/>
      <c r="CC156" s="159"/>
      <c r="CD156" s="159"/>
      <c r="CE156" s="159"/>
      <c r="CF156" s="159"/>
      <c r="CG156" s="159"/>
      <c r="CH156" s="159"/>
      <c r="CI156" s="159"/>
      <c r="CJ156" s="159"/>
      <c r="CK156" s="159"/>
      <c r="CL156" s="159"/>
      <c r="CM156" s="159"/>
      <c r="CN156" s="159"/>
      <c r="CO156" s="159"/>
      <c r="CP156" s="159"/>
      <c r="CQ156" s="159"/>
      <c r="CR156" s="159"/>
      <c r="CS156" s="159"/>
      <c r="CT156" s="159"/>
      <c r="CU156" s="159"/>
      <c r="CV156" s="159"/>
      <c r="CW156" s="159"/>
      <c r="CX156" s="159"/>
      <c r="CY156" s="159"/>
      <c r="CZ156" s="159"/>
      <c r="DA156" s="159"/>
      <c r="DB156" s="159"/>
      <c r="DC156" s="159"/>
      <c r="DD156" s="159"/>
      <c r="DE156" s="159"/>
      <c r="DF156" s="159"/>
      <c r="DG156" s="159"/>
      <c r="DH156" s="159"/>
      <c r="DI156" s="159"/>
      <c r="DJ156" s="159"/>
      <c r="DK156" s="159"/>
      <c r="DL156" s="159"/>
      <c r="DM156" s="159"/>
      <c r="DN156" s="159"/>
      <c r="DO156" s="159"/>
      <c r="DP156" s="159"/>
      <c r="DQ156" s="159"/>
      <c r="DR156" s="159"/>
      <c r="DS156" s="159"/>
      <c r="DT156" s="159"/>
      <c r="DU156" s="159"/>
      <c r="DV156" s="159"/>
      <c r="DW156" s="159"/>
      <c r="DX156" s="159"/>
      <c r="DY156" s="159"/>
      <c r="DZ156" s="159"/>
      <c r="EA156" s="159"/>
      <c r="EB156" s="159"/>
      <c r="EC156" s="159"/>
      <c r="ED156" s="159"/>
      <c r="EE156" s="159"/>
      <c r="EF156" s="159"/>
      <c r="EG156" s="159"/>
      <c r="EH156" s="159"/>
      <c r="EI156" s="159"/>
      <c r="EJ156" s="159"/>
      <c r="EK156" s="159"/>
      <c r="EL156" s="159"/>
      <c r="EM156" s="159"/>
      <c r="EN156" s="159"/>
      <c r="EO156" s="159"/>
      <c r="EP156" s="159"/>
      <c r="EQ156" s="159"/>
      <c r="ER156" s="159"/>
      <c r="ES156" s="159"/>
      <c r="ET156" s="159"/>
      <c r="EU156" s="159"/>
      <c r="EV156" s="159"/>
      <c r="EW156" s="159"/>
      <c r="EX156" s="159"/>
      <c r="EY156" s="159"/>
      <c r="EZ156" s="159"/>
      <c r="FA156" s="159"/>
      <c r="FB156" s="159"/>
      <c r="FC156" s="159"/>
      <c r="FD156" s="159"/>
      <c r="FE156" s="159"/>
      <c r="FF156" s="159"/>
      <c r="FG156" s="159"/>
      <c r="FH156" s="159"/>
      <c r="FI156" s="159"/>
      <c r="FJ156" s="159"/>
      <c r="FK156" s="159"/>
      <c r="FL156" s="159"/>
      <c r="FM156" s="159"/>
      <c r="FN156" s="159"/>
      <c r="FO156" s="159"/>
      <c r="FP156" s="159"/>
      <c r="FQ156" s="159"/>
      <c r="FR156" s="159"/>
      <c r="FS156" s="159"/>
      <c r="FT156" s="159"/>
      <c r="FU156" s="159"/>
      <c r="FV156" s="159"/>
      <c r="FW156" s="159"/>
      <c r="FX156" s="159"/>
      <c r="FY156" s="159"/>
      <c r="FZ156" s="159"/>
      <c r="GA156" s="159"/>
      <c r="GB156" s="159"/>
      <c r="GC156" s="159"/>
      <c r="GD156" s="159"/>
      <c r="GE156" s="159"/>
      <c r="GF156" s="159"/>
      <c r="GG156" s="159"/>
      <c r="GH156" s="159"/>
      <c r="GI156" s="159"/>
      <c r="GJ156" s="159"/>
      <c r="GK156" s="159"/>
      <c r="GL156" s="159"/>
      <c r="GM156" s="159"/>
      <c r="GN156" s="159"/>
      <c r="GO156" s="159"/>
      <c r="GP156" s="159"/>
      <c r="GQ156" s="159"/>
      <c r="GR156" s="159"/>
      <c r="GS156" s="159"/>
      <c r="GT156" s="159"/>
      <c r="GU156" s="159"/>
      <c r="GV156" s="159"/>
      <c r="GW156" s="159"/>
      <c r="GX156" s="159"/>
      <c r="GY156" s="159"/>
      <c r="GZ156" s="159"/>
      <c r="HA156" s="159"/>
      <c r="HB156" s="159"/>
      <c r="HC156" s="159"/>
      <c r="HD156" s="159"/>
      <c r="HE156" s="159"/>
      <c r="HF156" s="159"/>
      <c r="HG156" s="159"/>
      <c r="HH156" s="159"/>
      <c r="HI156" s="159"/>
      <c r="HJ156" s="159"/>
      <c r="HK156" s="159"/>
      <c r="HL156" s="159"/>
      <c r="HM156" s="159"/>
      <c r="HN156" s="159"/>
      <c r="HO156" s="159"/>
      <c r="HP156" s="159"/>
    </row>
    <row r="157" s="158" customFormat="1" spans="1:224">
      <c r="A157" s="170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59"/>
      <c r="BN157" s="159"/>
      <c r="BO157" s="159"/>
      <c r="BP157" s="159"/>
      <c r="BQ157" s="159"/>
      <c r="BR157" s="159"/>
      <c r="BS157" s="159"/>
      <c r="BT157" s="159"/>
      <c r="BU157" s="159"/>
      <c r="BV157" s="159"/>
      <c r="BW157" s="159"/>
      <c r="BX157" s="159"/>
      <c r="BY157" s="159"/>
      <c r="BZ157" s="159"/>
      <c r="CA157" s="159"/>
      <c r="CB157" s="159"/>
      <c r="CC157" s="159"/>
      <c r="CD157" s="159"/>
      <c r="CE157" s="159"/>
      <c r="CF157" s="159"/>
      <c r="CG157" s="159"/>
      <c r="CH157" s="159"/>
      <c r="CI157" s="159"/>
      <c r="CJ157" s="159"/>
      <c r="CK157" s="159"/>
      <c r="CL157" s="159"/>
      <c r="CM157" s="159"/>
      <c r="CN157" s="159"/>
      <c r="CO157" s="159"/>
      <c r="CP157" s="159"/>
      <c r="CQ157" s="159"/>
      <c r="CR157" s="159"/>
      <c r="CS157" s="159"/>
      <c r="CT157" s="159"/>
      <c r="CU157" s="159"/>
      <c r="CV157" s="159"/>
      <c r="CW157" s="159"/>
      <c r="CX157" s="159"/>
      <c r="CY157" s="159"/>
      <c r="CZ157" s="159"/>
      <c r="DA157" s="159"/>
      <c r="DB157" s="159"/>
      <c r="DC157" s="159"/>
      <c r="DD157" s="159"/>
      <c r="DE157" s="159"/>
      <c r="DF157" s="159"/>
      <c r="DG157" s="159"/>
      <c r="DH157" s="159"/>
      <c r="DI157" s="159"/>
      <c r="DJ157" s="159"/>
      <c r="DK157" s="159"/>
      <c r="DL157" s="159"/>
      <c r="DM157" s="159"/>
      <c r="DN157" s="159"/>
      <c r="DO157" s="159"/>
      <c r="DP157" s="159"/>
      <c r="DQ157" s="159"/>
      <c r="DR157" s="159"/>
      <c r="DS157" s="159"/>
      <c r="DT157" s="159"/>
      <c r="DU157" s="159"/>
      <c r="DV157" s="159"/>
      <c r="DW157" s="159"/>
      <c r="DX157" s="159"/>
      <c r="DY157" s="159"/>
      <c r="DZ157" s="159"/>
      <c r="EA157" s="159"/>
      <c r="EB157" s="159"/>
      <c r="EC157" s="159"/>
      <c r="ED157" s="159"/>
      <c r="EE157" s="159"/>
      <c r="EF157" s="159"/>
      <c r="EG157" s="159"/>
      <c r="EH157" s="159"/>
      <c r="EI157" s="159"/>
      <c r="EJ157" s="159"/>
      <c r="EK157" s="159"/>
      <c r="EL157" s="159"/>
      <c r="EM157" s="159"/>
      <c r="EN157" s="159"/>
      <c r="EO157" s="159"/>
      <c r="EP157" s="159"/>
      <c r="EQ157" s="159"/>
      <c r="ER157" s="159"/>
      <c r="ES157" s="159"/>
      <c r="ET157" s="159"/>
      <c r="EU157" s="159"/>
      <c r="EV157" s="159"/>
      <c r="EW157" s="159"/>
      <c r="EX157" s="159"/>
      <c r="EY157" s="159"/>
      <c r="EZ157" s="159"/>
      <c r="FA157" s="159"/>
      <c r="FB157" s="159"/>
      <c r="FC157" s="159"/>
      <c r="FD157" s="159"/>
      <c r="FE157" s="159"/>
      <c r="FF157" s="159"/>
      <c r="FG157" s="159"/>
      <c r="FH157" s="159"/>
      <c r="FI157" s="159"/>
      <c r="FJ157" s="159"/>
      <c r="FK157" s="159"/>
      <c r="FL157" s="159"/>
      <c r="FM157" s="159"/>
      <c r="FN157" s="159"/>
      <c r="FO157" s="159"/>
      <c r="FP157" s="159"/>
      <c r="FQ157" s="159"/>
      <c r="FR157" s="159"/>
      <c r="FS157" s="159"/>
      <c r="FT157" s="159"/>
      <c r="FU157" s="159"/>
      <c r="FV157" s="159"/>
      <c r="FW157" s="159"/>
      <c r="FX157" s="159"/>
      <c r="FY157" s="159"/>
      <c r="FZ157" s="159"/>
      <c r="GA157" s="159"/>
      <c r="GB157" s="159"/>
      <c r="GC157" s="159"/>
      <c r="GD157" s="159"/>
      <c r="GE157" s="159"/>
      <c r="GF157" s="159"/>
      <c r="GG157" s="159"/>
      <c r="GH157" s="159"/>
      <c r="GI157" s="159"/>
      <c r="GJ157" s="159"/>
      <c r="GK157" s="159"/>
      <c r="GL157" s="159"/>
      <c r="GM157" s="159"/>
      <c r="GN157" s="159"/>
      <c r="GO157" s="159"/>
      <c r="GP157" s="159"/>
      <c r="GQ157" s="159"/>
      <c r="GR157" s="159"/>
      <c r="GS157" s="159"/>
      <c r="GT157" s="159"/>
      <c r="GU157" s="159"/>
      <c r="GV157" s="159"/>
      <c r="GW157" s="159"/>
      <c r="GX157" s="159"/>
      <c r="GY157" s="159"/>
      <c r="GZ157" s="159"/>
      <c r="HA157" s="159"/>
      <c r="HB157" s="159"/>
      <c r="HC157" s="159"/>
      <c r="HD157" s="159"/>
      <c r="HE157" s="159"/>
      <c r="HF157" s="159"/>
      <c r="HG157" s="159"/>
      <c r="HH157" s="159"/>
      <c r="HI157" s="159"/>
      <c r="HJ157" s="159"/>
      <c r="HK157" s="159"/>
      <c r="HL157" s="159"/>
      <c r="HM157" s="159"/>
      <c r="HN157" s="159"/>
      <c r="HO157" s="159"/>
      <c r="HP157" s="159"/>
    </row>
    <row r="158" s="158" customFormat="1" spans="1:224">
      <c r="A158" s="170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59"/>
      <c r="BN158" s="159"/>
      <c r="BO158" s="159"/>
      <c r="BP158" s="159"/>
      <c r="BQ158" s="159"/>
      <c r="BR158" s="159"/>
      <c r="BS158" s="159"/>
      <c r="BT158" s="159"/>
      <c r="BU158" s="159"/>
      <c r="BV158" s="159"/>
      <c r="BW158" s="159"/>
      <c r="BX158" s="159"/>
      <c r="BY158" s="159"/>
      <c r="BZ158" s="159"/>
      <c r="CA158" s="159"/>
      <c r="CB158" s="159"/>
      <c r="CC158" s="159"/>
      <c r="CD158" s="159"/>
      <c r="CE158" s="159"/>
      <c r="CF158" s="159"/>
      <c r="CG158" s="159"/>
      <c r="CH158" s="159"/>
      <c r="CI158" s="159"/>
      <c r="CJ158" s="159"/>
      <c r="CK158" s="159"/>
      <c r="CL158" s="159"/>
      <c r="CM158" s="159"/>
      <c r="CN158" s="159"/>
      <c r="CO158" s="159"/>
      <c r="CP158" s="159"/>
      <c r="CQ158" s="159"/>
      <c r="CR158" s="159"/>
      <c r="CS158" s="159"/>
      <c r="CT158" s="159"/>
      <c r="CU158" s="159"/>
      <c r="CV158" s="159"/>
      <c r="CW158" s="159"/>
      <c r="CX158" s="159"/>
      <c r="CY158" s="159"/>
      <c r="CZ158" s="159"/>
      <c r="DA158" s="159"/>
      <c r="DB158" s="159"/>
      <c r="DC158" s="159"/>
      <c r="DD158" s="159"/>
      <c r="DE158" s="159"/>
      <c r="DF158" s="159"/>
      <c r="DG158" s="159"/>
      <c r="DH158" s="159"/>
      <c r="DI158" s="159"/>
      <c r="DJ158" s="159"/>
      <c r="DK158" s="159"/>
      <c r="DL158" s="159"/>
      <c r="DM158" s="159"/>
      <c r="DN158" s="159"/>
      <c r="DO158" s="159"/>
      <c r="DP158" s="159"/>
      <c r="DQ158" s="159"/>
      <c r="DR158" s="159"/>
      <c r="DS158" s="159"/>
      <c r="DT158" s="159"/>
      <c r="DU158" s="159"/>
      <c r="DV158" s="159"/>
      <c r="DW158" s="159"/>
      <c r="DX158" s="159"/>
      <c r="DY158" s="159"/>
      <c r="DZ158" s="159"/>
      <c r="EA158" s="159"/>
      <c r="EB158" s="159"/>
      <c r="EC158" s="159"/>
      <c r="ED158" s="159"/>
      <c r="EE158" s="159"/>
      <c r="EF158" s="159"/>
      <c r="EG158" s="159"/>
      <c r="EH158" s="159"/>
      <c r="EI158" s="159"/>
      <c r="EJ158" s="159"/>
      <c r="EK158" s="159"/>
      <c r="EL158" s="159"/>
      <c r="EM158" s="159"/>
      <c r="EN158" s="159"/>
      <c r="EO158" s="159"/>
      <c r="EP158" s="159"/>
      <c r="EQ158" s="159"/>
      <c r="ER158" s="159"/>
      <c r="ES158" s="159"/>
      <c r="ET158" s="159"/>
      <c r="EU158" s="159"/>
      <c r="EV158" s="159"/>
      <c r="EW158" s="159"/>
      <c r="EX158" s="159"/>
      <c r="EY158" s="159"/>
      <c r="EZ158" s="159"/>
      <c r="FA158" s="159"/>
      <c r="FB158" s="159"/>
      <c r="FC158" s="159"/>
      <c r="FD158" s="159"/>
      <c r="FE158" s="159"/>
      <c r="FF158" s="159"/>
      <c r="FG158" s="159"/>
      <c r="FH158" s="159"/>
      <c r="FI158" s="159"/>
      <c r="FJ158" s="159"/>
      <c r="FK158" s="159"/>
      <c r="FL158" s="159"/>
      <c r="FM158" s="159"/>
      <c r="FN158" s="159"/>
      <c r="FO158" s="159"/>
      <c r="FP158" s="159"/>
      <c r="FQ158" s="159"/>
      <c r="FR158" s="159"/>
      <c r="FS158" s="159"/>
      <c r="FT158" s="159"/>
      <c r="FU158" s="159"/>
      <c r="FV158" s="159"/>
      <c r="FW158" s="159"/>
      <c r="FX158" s="159"/>
      <c r="FY158" s="159"/>
      <c r="FZ158" s="159"/>
      <c r="GA158" s="159"/>
      <c r="GB158" s="159"/>
      <c r="GC158" s="159"/>
      <c r="GD158" s="159"/>
      <c r="GE158" s="159"/>
      <c r="GF158" s="159"/>
      <c r="GG158" s="159"/>
      <c r="GH158" s="159"/>
      <c r="GI158" s="159"/>
      <c r="GJ158" s="159"/>
      <c r="GK158" s="159"/>
      <c r="GL158" s="159"/>
      <c r="GM158" s="159"/>
      <c r="GN158" s="159"/>
      <c r="GO158" s="159"/>
      <c r="GP158" s="159"/>
      <c r="GQ158" s="159"/>
      <c r="GR158" s="159"/>
      <c r="GS158" s="159"/>
      <c r="GT158" s="159"/>
      <c r="GU158" s="159"/>
      <c r="GV158" s="159"/>
      <c r="GW158" s="159"/>
      <c r="GX158" s="159"/>
      <c r="GY158" s="159"/>
      <c r="GZ158" s="159"/>
      <c r="HA158" s="159"/>
      <c r="HB158" s="159"/>
      <c r="HC158" s="159"/>
      <c r="HD158" s="159"/>
      <c r="HE158" s="159"/>
      <c r="HF158" s="159"/>
      <c r="HG158" s="159"/>
      <c r="HH158" s="159"/>
      <c r="HI158" s="159"/>
      <c r="HJ158" s="159"/>
      <c r="HK158" s="159"/>
      <c r="HL158" s="159"/>
      <c r="HM158" s="159"/>
      <c r="HN158" s="159"/>
      <c r="HO158" s="159"/>
      <c r="HP158" s="159"/>
    </row>
    <row r="159" s="158" customFormat="1" spans="1:224">
      <c r="A159" s="170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9"/>
      <c r="BM159" s="159"/>
      <c r="BN159" s="159"/>
      <c r="BO159" s="159"/>
      <c r="BP159" s="159"/>
      <c r="BQ159" s="159"/>
      <c r="BR159" s="159"/>
      <c r="BS159" s="159"/>
      <c r="BT159" s="159"/>
      <c r="BU159" s="159"/>
      <c r="BV159" s="159"/>
      <c r="BW159" s="159"/>
      <c r="BX159" s="159"/>
      <c r="BY159" s="159"/>
      <c r="BZ159" s="159"/>
      <c r="CA159" s="159"/>
      <c r="CB159" s="159"/>
      <c r="CC159" s="159"/>
      <c r="CD159" s="159"/>
      <c r="CE159" s="159"/>
      <c r="CF159" s="159"/>
      <c r="CG159" s="159"/>
      <c r="CH159" s="159"/>
      <c r="CI159" s="159"/>
      <c r="CJ159" s="159"/>
      <c r="CK159" s="159"/>
      <c r="CL159" s="159"/>
      <c r="CM159" s="159"/>
      <c r="CN159" s="159"/>
      <c r="CO159" s="159"/>
      <c r="CP159" s="159"/>
      <c r="CQ159" s="159"/>
      <c r="CR159" s="159"/>
      <c r="CS159" s="159"/>
      <c r="CT159" s="159"/>
      <c r="CU159" s="159"/>
      <c r="CV159" s="159"/>
      <c r="CW159" s="159"/>
      <c r="CX159" s="159"/>
      <c r="CY159" s="159"/>
      <c r="CZ159" s="159"/>
      <c r="DA159" s="159"/>
      <c r="DB159" s="159"/>
      <c r="DC159" s="159"/>
      <c r="DD159" s="159"/>
      <c r="DE159" s="159"/>
      <c r="DF159" s="159"/>
      <c r="DG159" s="159"/>
      <c r="DH159" s="159"/>
      <c r="DI159" s="159"/>
      <c r="DJ159" s="159"/>
      <c r="DK159" s="159"/>
      <c r="DL159" s="159"/>
      <c r="DM159" s="159"/>
      <c r="DN159" s="159"/>
      <c r="DO159" s="159"/>
      <c r="DP159" s="159"/>
      <c r="DQ159" s="159"/>
      <c r="DR159" s="159"/>
      <c r="DS159" s="159"/>
      <c r="DT159" s="159"/>
      <c r="DU159" s="159"/>
      <c r="DV159" s="159"/>
      <c r="DW159" s="159"/>
      <c r="DX159" s="159"/>
      <c r="DY159" s="159"/>
      <c r="DZ159" s="159"/>
      <c r="EA159" s="159"/>
      <c r="EB159" s="159"/>
      <c r="EC159" s="159"/>
      <c r="ED159" s="159"/>
      <c r="EE159" s="159"/>
      <c r="EF159" s="159"/>
      <c r="EG159" s="159"/>
      <c r="EH159" s="159"/>
      <c r="EI159" s="159"/>
      <c r="EJ159" s="159"/>
      <c r="EK159" s="159"/>
      <c r="EL159" s="159"/>
      <c r="EM159" s="159"/>
      <c r="EN159" s="159"/>
      <c r="EO159" s="159"/>
      <c r="EP159" s="159"/>
      <c r="EQ159" s="159"/>
      <c r="ER159" s="159"/>
      <c r="ES159" s="159"/>
      <c r="ET159" s="159"/>
      <c r="EU159" s="159"/>
      <c r="EV159" s="159"/>
      <c r="EW159" s="159"/>
      <c r="EX159" s="159"/>
      <c r="EY159" s="159"/>
      <c r="EZ159" s="159"/>
      <c r="FA159" s="159"/>
      <c r="FB159" s="159"/>
      <c r="FC159" s="159"/>
      <c r="FD159" s="159"/>
      <c r="FE159" s="159"/>
      <c r="FF159" s="159"/>
      <c r="FG159" s="159"/>
      <c r="FH159" s="159"/>
      <c r="FI159" s="159"/>
      <c r="FJ159" s="159"/>
      <c r="FK159" s="159"/>
      <c r="FL159" s="159"/>
      <c r="FM159" s="159"/>
      <c r="FN159" s="159"/>
      <c r="FO159" s="159"/>
      <c r="FP159" s="159"/>
      <c r="FQ159" s="159"/>
      <c r="FR159" s="159"/>
      <c r="FS159" s="159"/>
      <c r="FT159" s="159"/>
      <c r="FU159" s="159"/>
      <c r="FV159" s="159"/>
      <c r="FW159" s="159"/>
      <c r="FX159" s="159"/>
      <c r="FY159" s="159"/>
      <c r="FZ159" s="159"/>
      <c r="GA159" s="159"/>
      <c r="GB159" s="159"/>
      <c r="GC159" s="159"/>
      <c r="GD159" s="159"/>
      <c r="GE159" s="159"/>
      <c r="GF159" s="159"/>
      <c r="GG159" s="159"/>
      <c r="GH159" s="159"/>
      <c r="GI159" s="159"/>
      <c r="GJ159" s="159"/>
      <c r="GK159" s="159"/>
      <c r="GL159" s="159"/>
      <c r="GM159" s="159"/>
      <c r="GN159" s="159"/>
      <c r="GO159" s="159"/>
      <c r="GP159" s="159"/>
      <c r="GQ159" s="159"/>
      <c r="GR159" s="159"/>
      <c r="GS159" s="159"/>
      <c r="GT159" s="159"/>
      <c r="GU159" s="159"/>
      <c r="GV159" s="159"/>
      <c r="GW159" s="159"/>
      <c r="GX159" s="159"/>
      <c r="GY159" s="159"/>
      <c r="GZ159" s="159"/>
      <c r="HA159" s="159"/>
      <c r="HB159" s="159"/>
      <c r="HC159" s="159"/>
      <c r="HD159" s="159"/>
      <c r="HE159" s="159"/>
      <c r="HF159" s="159"/>
      <c r="HG159" s="159"/>
      <c r="HH159" s="159"/>
      <c r="HI159" s="159"/>
      <c r="HJ159" s="159"/>
      <c r="HK159" s="159"/>
      <c r="HL159" s="159"/>
      <c r="HM159" s="159"/>
      <c r="HN159" s="159"/>
      <c r="HO159" s="159"/>
      <c r="HP159" s="159"/>
    </row>
    <row r="160" s="158" customFormat="1" spans="1:224">
      <c r="A160" s="170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159"/>
      <c r="BN160" s="159"/>
      <c r="BO160" s="159"/>
      <c r="BP160" s="159"/>
      <c r="BQ160" s="159"/>
      <c r="BR160" s="159"/>
      <c r="BS160" s="159"/>
      <c r="BT160" s="159"/>
      <c r="BU160" s="159"/>
      <c r="BV160" s="159"/>
      <c r="BW160" s="159"/>
      <c r="BX160" s="159"/>
      <c r="BY160" s="159"/>
      <c r="BZ160" s="159"/>
      <c r="CA160" s="159"/>
      <c r="CB160" s="159"/>
      <c r="CC160" s="159"/>
      <c r="CD160" s="159"/>
      <c r="CE160" s="159"/>
      <c r="CF160" s="159"/>
      <c r="CG160" s="159"/>
      <c r="CH160" s="159"/>
      <c r="CI160" s="159"/>
      <c r="CJ160" s="159"/>
      <c r="CK160" s="159"/>
      <c r="CL160" s="159"/>
      <c r="CM160" s="159"/>
      <c r="CN160" s="159"/>
      <c r="CO160" s="159"/>
      <c r="CP160" s="159"/>
      <c r="CQ160" s="159"/>
      <c r="CR160" s="159"/>
      <c r="CS160" s="159"/>
      <c r="CT160" s="159"/>
      <c r="CU160" s="159"/>
      <c r="CV160" s="159"/>
      <c r="CW160" s="159"/>
      <c r="CX160" s="159"/>
      <c r="CY160" s="159"/>
      <c r="CZ160" s="159"/>
      <c r="DA160" s="159"/>
      <c r="DB160" s="159"/>
      <c r="DC160" s="159"/>
      <c r="DD160" s="159"/>
      <c r="DE160" s="159"/>
      <c r="DF160" s="159"/>
      <c r="DG160" s="159"/>
      <c r="DH160" s="159"/>
      <c r="DI160" s="159"/>
      <c r="DJ160" s="159"/>
      <c r="DK160" s="159"/>
      <c r="DL160" s="159"/>
      <c r="DM160" s="159"/>
      <c r="DN160" s="159"/>
      <c r="DO160" s="159"/>
      <c r="DP160" s="159"/>
      <c r="DQ160" s="159"/>
      <c r="DR160" s="159"/>
      <c r="DS160" s="159"/>
      <c r="DT160" s="159"/>
      <c r="DU160" s="159"/>
      <c r="DV160" s="159"/>
      <c r="DW160" s="159"/>
      <c r="DX160" s="159"/>
      <c r="DY160" s="159"/>
      <c r="DZ160" s="159"/>
      <c r="EA160" s="159"/>
      <c r="EB160" s="159"/>
      <c r="EC160" s="159"/>
      <c r="ED160" s="159"/>
      <c r="EE160" s="159"/>
      <c r="EF160" s="159"/>
      <c r="EG160" s="159"/>
      <c r="EH160" s="159"/>
      <c r="EI160" s="159"/>
      <c r="EJ160" s="159"/>
      <c r="EK160" s="159"/>
      <c r="EL160" s="159"/>
      <c r="EM160" s="159"/>
      <c r="EN160" s="159"/>
      <c r="EO160" s="159"/>
      <c r="EP160" s="159"/>
      <c r="EQ160" s="159"/>
      <c r="ER160" s="159"/>
      <c r="ES160" s="159"/>
      <c r="ET160" s="159"/>
      <c r="EU160" s="159"/>
      <c r="EV160" s="159"/>
      <c r="EW160" s="159"/>
      <c r="EX160" s="159"/>
      <c r="EY160" s="159"/>
      <c r="EZ160" s="159"/>
      <c r="FA160" s="159"/>
      <c r="FB160" s="159"/>
      <c r="FC160" s="159"/>
      <c r="FD160" s="159"/>
      <c r="FE160" s="159"/>
      <c r="FF160" s="159"/>
      <c r="FG160" s="159"/>
      <c r="FH160" s="159"/>
      <c r="FI160" s="159"/>
      <c r="FJ160" s="159"/>
      <c r="FK160" s="159"/>
      <c r="FL160" s="159"/>
      <c r="FM160" s="159"/>
      <c r="FN160" s="159"/>
      <c r="FO160" s="159"/>
      <c r="FP160" s="159"/>
      <c r="FQ160" s="159"/>
      <c r="FR160" s="159"/>
      <c r="FS160" s="159"/>
      <c r="FT160" s="159"/>
      <c r="FU160" s="159"/>
      <c r="FV160" s="159"/>
      <c r="FW160" s="159"/>
      <c r="FX160" s="159"/>
      <c r="FY160" s="159"/>
      <c r="FZ160" s="159"/>
      <c r="GA160" s="159"/>
      <c r="GB160" s="159"/>
      <c r="GC160" s="159"/>
      <c r="GD160" s="159"/>
      <c r="GE160" s="159"/>
      <c r="GF160" s="159"/>
      <c r="GG160" s="159"/>
      <c r="GH160" s="159"/>
      <c r="GI160" s="159"/>
      <c r="GJ160" s="159"/>
      <c r="GK160" s="159"/>
      <c r="GL160" s="159"/>
      <c r="GM160" s="159"/>
      <c r="GN160" s="159"/>
      <c r="GO160" s="159"/>
      <c r="GP160" s="159"/>
      <c r="GQ160" s="159"/>
      <c r="GR160" s="159"/>
      <c r="GS160" s="159"/>
      <c r="GT160" s="159"/>
      <c r="GU160" s="159"/>
      <c r="GV160" s="159"/>
      <c r="GW160" s="159"/>
      <c r="GX160" s="159"/>
      <c r="GY160" s="159"/>
      <c r="GZ160" s="159"/>
      <c r="HA160" s="159"/>
      <c r="HB160" s="159"/>
      <c r="HC160" s="159"/>
      <c r="HD160" s="159"/>
      <c r="HE160" s="159"/>
      <c r="HF160" s="159"/>
      <c r="HG160" s="159"/>
      <c r="HH160" s="159"/>
      <c r="HI160" s="159"/>
      <c r="HJ160" s="159"/>
      <c r="HK160" s="159"/>
      <c r="HL160" s="159"/>
      <c r="HM160" s="159"/>
      <c r="HN160" s="159"/>
      <c r="HO160" s="159"/>
      <c r="HP160" s="159"/>
    </row>
    <row r="161" s="158" customFormat="1" spans="1:224">
      <c r="A161" s="170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9"/>
      <c r="BM161" s="159"/>
      <c r="BN161" s="159"/>
      <c r="BO161" s="159"/>
      <c r="BP161" s="159"/>
      <c r="BQ161" s="159"/>
      <c r="BR161" s="159"/>
      <c r="BS161" s="159"/>
      <c r="BT161" s="159"/>
      <c r="BU161" s="159"/>
      <c r="BV161" s="159"/>
      <c r="BW161" s="159"/>
      <c r="BX161" s="159"/>
      <c r="BY161" s="159"/>
      <c r="BZ161" s="159"/>
      <c r="CA161" s="159"/>
      <c r="CB161" s="159"/>
      <c r="CC161" s="159"/>
      <c r="CD161" s="159"/>
      <c r="CE161" s="159"/>
      <c r="CF161" s="159"/>
      <c r="CG161" s="159"/>
      <c r="CH161" s="159"/>
      <c r="CI161" s="159"/>
      <c r="CJ161" s="159"/>
      <c r="CK161" s="159"/>
      <c r="CL161" s="159"/>
      <c r="CM161" s="159"/>
      <c r="CN161" s="159"/>
      <c r="CO161" s="159"/>
      <c r="CP161" s="159"/>
      <c r="CQ161" s="159"/>
      <c r="CR161" s="159"/>
      <c r="CS161" s="159"/>
      <c r="CT161" s="159"/>
      <c r="CU161" s="159"/>
      <c r="CV161" s="159"/>
      <c r="CW161" s="159"/>
      <c r="CX161" s="159"/>
      <c r="CY161" s="159"/>
      <c r="CZ161" s="159"/>
      <c r="DA161" s="159"/>
      <c r="DB161" s="159"/>
      <c r="DC161" s="159"/>
      <c r="DD161" s="159"/>
      <c r="DE161" s="159"/>
      <c r="DF161" s="159"/>
      <c r="DG161" s="159"/>
      <c r="DH161" s="159"/>
      <c r="DI161" s="159"/>
      <c r="DJ161" s="159"/>
      <c r="DK161" s="159"/>
      <c r="DL161" s="159"/>
      <c r="DM161" s="159"/>
      <c r="DN161" s="159"/>
      <c r="DO161" s="159"/>
      <c r="DP161" s="159"/>
      <c r="DQ161" s="159"/>
      <c r="DR161" s="159"/>
      <c r="DS161" s="159"/>
      <c r="DT161" s="159"/>
      <c r="DU161" s="159"/>
      <c r="DV161" s="159"/>
      <c r="DW161" s="159"/>
      <c r="DX161" s="159"/>
      <c r="DY161" s="159"/>
      <c r="DZ161" s="159"/>
      <c r="EA161" s="159"/>
      <c r="EB161" s="159"/>
      <c r="EC161" s="159"/>
      <c r="ED161" s="159"/>
      <c r="EE161" s="159"/>
      <c r="EF161" s="159"/>
      <c r="EG161" s="159"/>
      <c r="EH161" s="159"/>
      <c r="EI161" s="159"/>
      <c r="EJ161" s="159"/>
      <c r="EK161" s="159"/>
      <c r="EL161" s="159"/>
      <c r="EM161" s="159"/>
      <c r="EN161" s="159"/>
      <c r="EO161" s="159"/>
      <c r="EP161" s="159"/>
      <c r="EQ161" s="159"/>
      <c r="ER161" s="159"/>
      <c r="ES161" s="159"/>
      <c r="ET161" s="159"/>
      <c r="EU161" s="159"/>
      <c r="EV161" s="159"/>
      <c r="EW161" s="159"/>
      <c r="EX161" s="159"/>
      <c r="EY161" s="159"/>
      <c r="EZ161" s="159"/>
      <c r="FA161" s="159"/>
      <c r="FB161" s="159"/>
      <c r="FC161" s="159"/>
      <c r="FD161" s="159"/>
      <c r="FE161" s="159"/>
      <c r="FF161" s="159"/>
      <c r="FG161" s="159"/>
      <c r="FH161" s="159"/>
      <c r="FI161" s="159"/>
      <c r="FJ161" s="159"/>
      <c r="FK161" s="159"/>
      <c r="FL161" s="159"/>
      <c r="FM161" s="159"/>
      <c r="FN161" s="159"/>
      <c r="FO161" s="159"/>
      <c r="FP161" s="159"/>
      <c r="FQ161" s="159"/>
      <c r="FR161" s="159"/>
      <c r="FS161" s="159"/>
      <c r="FT161" s="159"/>
      <c r="FU161" s="159"/>
      <c r="FV161" s="159"/>
      <c r="FW161" s="159"/>
      <c r="FX161" s="159"/>
      <c r="FY161" s="159"/>
      <c r="FZ161" s="159"/>
      <c r="GA161" s="159"/>
      <c r="GB161" s="159"/>
      <c r="GC161" s="159"/>
      <c r="GD161" s="159"/>
      <c r="GE161" s="159"/>
      <c r="GF161" s="159"/>
      <c r="GG161" s="159"/>
      <c r="GH161" s="159"/>
      <c r="GI161" s="159"/>
      <c r="GJ161" s="159"/>
      <c r="GK161" s="159"/>
      <c r="GL161" s="159"/>
      <c r="GM161" s="159"/>
      <c r="GN161" s="159"/>
      <c r="GO161" s="159"/>
      <c r="GP161" s="159"/>
      <c r="GQ161" s="159"/>
      <c r="GR161" s="159"/>
      <c r="GS161" s="159"/>
      <c r="GT161" s="159"/>
      <c r="GU161" s="159"/>
      <c r="GV161" s="159"/>
      <c r="GW161" s="159"/>
      <c r="GX161" s="159"/>
      <c r="GY161" s="159"/>
      <c r="GZ161" s="159"/>
      <c r="HA161" s="159"/>
      <c r="HB161" s="159"/>
      <c r="HC161" s="159"/>
      <c r="HD161" s="159"/>
      <c r="HE161" s="159"/>
      <c r="HF161" s="159"/>
      <c r="HG161" s="159"/>
      <c r="HH161" s="159"/>
      <c r="HI161" s="159"/>
      <c r="HJ161" s="159"/>
      <c r="HK161" s="159"/>
      <c r="HL161" s="159"/>
      <c r="HM161" s="159"/>
      <c r="HN161" s="159"/>
      <c r="HO161" s="159"/>
      <c r="HP161" s="159"/>
    </row>
    <row r="162" s="158" customFormat="1" spans="1:224">
      <c r="A162" s="170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159"/>
      <c r="AX162" s="159"/>
      <c r="AY162" s="159"/>
      <c r="AZ162" s="159"/>
      <c r="BA162" s="159"/>
      <c r="BB162" s="159"/>
      <c r="BC162" s="159"/>
      <c r="BD162" s="159"/>
      <c r="BE162" s="159"/>
      <c r="BF162" s="159"/>
      <c r="BG162" s="159"/>
      <c r="BH162" s="159"/>
      <c r="BI162" s="159"/>
      <c r="BJ162" s="159"/>
      <c r="BK162" s="159"/>
      <c r="BL162" s="159"/>
      <c r="BM162" s="159"/>
      <c r="BN162" s="159"/>
      <c r="BO162" s="159"/>
      <c r="BP162" s="159"/>
      <c r="BQ162" s="159"/>
      <c r="BR162" s="159"/>
      <c r="BS162" s="159"/>
      <c r="BT162" s="159"/>
      <c r="BU162" s="159"/>
      <c r="BV162" s="159"/>
      <c r="BW162" s="159"/>
      <c r="BX162" s="159"/>
      <c r="BY162" s="159"/>
      <c r="BZ162" s="159"/>
      <c r="CA162" s="159"/>
      <c r="CB162" s="159"/>
      <c r="CC162" s="159"/>
      <c r="CD162" s="159"/>
      <c r="CE162" s="159"/>
      <c r="CF162" s="159"/>
      <c r="CG162" s="159"/>
      <c r="CH162" s="159"/>
      <c r="CI162" s="159"/>
      <c r="CJ162" s="159"/>
      <c r="CK162" s="159"/>
      <c r="CL162" s="159"/>
      <c r="CM162" s="159"/>
      <c r="CN162" s="159"/>
      <c r="CO162" s="159"/>
      <c r="CP162" s="159"/>
      <c r="CQ162" s="159"/>
      <c r="CR162" s="159"/>
      <c r="CS162" s="159"/>
      <c r="CT162" s="159"/>
      <c r="CU162" s="159"/>
      <c r="CV162" s="159"/>
      <c r="CW162" s="159"/>
      <c r="CX162" s="159"/>
      <c r="CY162" s="159"/>
      <c r="CZ162" s="159"/>
      <c r="DA162" s="159"/>
      <c r="DB162" s="159"/>
      <c r="DC162" s="159"/>
      <c r="DD162" s="159"/>
      <c r="DE162" s="159"/>
      <c r="DF162" s="159"/>
      <c r="DG162" s="159"/>
      <c r="DH162" s="159"/>
      <c r="DI162" s="159"/>
      <c r="DJ162" s="159"/>
      <c r="DK162" s="159"/>
      <c r="DL162" s="159"/>
      <c r="DM162" s="159"/>
      <c r="DN162" s="159"/>
      <c r="DO162" s="159"/>
      <c r="DP162" s="159"/>
      <c r="DQ162" s="159"/>
      <c r="DR162" s="159"/>
      <c r="DS162" s="159"/>
      <c r="DT162" s="159"/>
      <c r="DU162" s="159"/>
      <c r="DV162" s="159"/>
      <c r="DW162" s="159"/>
      <c r="DX162" s="159"/>
      <c r="DY162" s="159"/>
      <c r="DZ162" s="159"/>
      <c r="EA162" s="159"/>
      <c r="EB162" s="159"/>
      <c r="EC162" s="159"/>
      <c r="ED162" s="159"/>
      <c r="EE162" s="159"/>
      <c r="EF162" s="159"/>
      <c r="EG162" s="159"/>
      <c r="EH162" s="159"/>
      <c r="EI162" s="159"/>
      <c r="EJ162" s="159"/>
      <c r="EK162" s="159"/>
      <c r="EL162" s="159"/>
      <c r="EM162" s="159"/>
      <c r="EN162" s="159"/>
      <c r="EO162" s="159"/>
      <c r="EP162" s="159"/>
      <c r="EQ162" s="159"/>
      <c r="ER162" s="159"/>
      <c r="ES162" s="159"/>
      <c r="ET162" s="159"/>
      <c r="EU162" s="159"/>
      <c r="EV162" s="159"/>
      <c r="EW162" s="159"/>
      <c r="EX162" s="159"/>
      <c r="EY162" s="159"/>
      <c r="EZ162" s="159"/>
      <c r="FA162" s="159"/>
      <c r="FB162" s="159"/>
      <c r="FC162" s="159"/>
      <c r="FD162" s="159"/>
      <c r="FE162" s="159"/>
      <c r="FF162" s="159"/>
      <c r="FG162" s="159"/>
      <c r="FH162" s="159"/>
      <c r="FI162" s="159"/>
      <c r="FJ162" s="159"/>
      <c r="FK162" s="159"/>
      <c r="FL162" s="159"/>
      <c r="FM162" s="159"/>
      <c r="FN162" s="159"/>
      <c r="FO162" s="159"/>
      <c r="FP162" s="159"/>
      <c r="FQ162" s="159"/>
      <c r="FR162" s="159"/>
      <c r="FS162" s="159"/>
      <c r="FT162" s="159"/>
      <c r="FU162" s="159"/>
      <c r="FV162" s="159"/>
      <c r="FW162" s="159"/>
      <c r="FX162" s="159"/>
      <c r="FY162" s="159"/>
      <c r="FZ162" s="159"/>
      <c r="GA162" s="159"/>
      <c r="GB162" s="159"/>
      <c r="GC162" s="159"/>
      <c r="GD162" s="159"/>
      <c r="GE162" s="159"/>
      <c r="GF162" s="159"/>
      <c r="GG162" s="159"/>
      <c r="GH162" s="159"/>
      <c r="GI162" s="159"/>
      <c r="GJ162" s="159"/>
      <c r="GK162" s="159"/>
      <c r="GL162" s="159"/>
      <c r="GM162" s="159"/>
      <c r="GN162" s="159"/>
      <c r="GO162" s="159"/>
      <c r="GP162" s="159"/>
      <c r="GQ162" s="159"/>
      <c r="GR162" s="159"/>
      <c r="GS162" s="159"/>
      <c r="GT162" s="159"/>
      <c r="GU162" s="159"/>
      <c r="GV162" s="159"/>
      <c r="GW162" s="159"/>
      <c r="GX162" s="159"/>
      <c r="GY162" s="159"/>
      <c r="GZ162" s="159"/>
      <c r="HA162" s="159"/>
      <c r="HB162" s="159"/>
      <c r="HC162" s="159"/>
      <c r="HD162" s="159"/>
      <c r="HE162" s="159"/>
      <c r="HF162" s="159"/>
      <c r="HG162" s="159"/>
      <c r="HH162" s="159"/>
      <c r="HI162" s="159"/>
      <c r="HJ162" s="159"/>
      <c r="HK162" s="159"/>
      <c r="HL162" s="159"/>
      <c r="HM162" s="159"/>
      <c r="HN162" s="159"/>
      <c r="HO162" s="159"/>
      <c r="HP162" s="159"/>
    </row>
    <row r="163" s="158" customFormat="1" spans="1:224">
      <c r="A163" s="170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  <c r="AV163" s="159"/>
      <c r="AW163" s="159"/>
      <c r="AX163" s="159"/>
      <c r="AY163" s="159"/>
      <c r="AZ163" s="159"/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9"/>
      <c r="DB163" s="159"/>
      <c r="DC163" s="159"/>
      <c r="DD163" s="159"/>
      <c r="DE163" s="159"/>
      <c r="DF163" s="159"/>
      <c r="DG163" s="159"/>
      <c r="DH163" s="159"/>
      <c r="DI163" s="159"/>
      <c r="DJ163" s="159"/>
      <c r="DK163" s="159"/>
      <c r="DL163" s="159"/>
      <c r="DM163" s="159"/>
      <c r="DN163" s="159"/>
      <c r="DO163" s="159"/>
      <c r="DP163" s="159"/>
      <c r="DQ163" s="159"/>
      <c r="DR163" s="159"/>
      <c r="DS163" s="159"/>
      <c r="DT163" s="159"/>
      <c r="DU163" s="159"/>
      <c r="DV163" s="159"/>
      <c r="DW163" s="159"/>
      <c r="DX163" s="159"/>
      <c r="DY163" s="159"/>
      <c r="DZ163" s="159"/>
      <c r="EA163" s="159"/>
      <c r="EB163" s="159"/>
      <c r="EC163" s="159"/>
      <c r="ED163" s="159"/>
      <c r="EE163" s="159"/>
      <c r="EF163" s="159"/>
      <c r="EG163" s="159"/>
      <c r="EH163" s="159"/>
      <c r="EI163" s="159"/>
      <c r="EJ163" s="159"/>
      <c r="EK163" s="159"/>
      <c r="EL163" s="159"/>
      <c r="EM163" s="159"/>
      <c r="EN163" s="159"/>
      <c r="EO163" s="159"/>
      <c r="EP163" s="159"/>
      <c r="EQ163" s="159"/>
      <c r="ER163" s="159"/>
      <c r="ES163" s="159"/>
      <c r="ET163" s="159"/>
      <c r="EU163" s="159"/>
      <c r="EV163" s="159"/>
      <c r="EW163" s="159"/>
      <c r="EX163" s="159"/>
      <c r="EY163" s="159"/>
      <c r="EZ163" s="159"/>
      <c r="FA163" s="159"/>
      <c r="FB163" s="159"/>
      <c r="FC163" s="159"/>
      <c r="FD163" s="159"/>
      <c r="FE163" s="159"/>
      <c r="FF163" s="159"/>
      <c r="FG163" s="159"/>
      <c r="FH163" s="159"/>
      <c r="FI163" s="159"/>
      <c r="FJ163" s="159"/>
      <c r="FK163" s="159"/>
      <c r="FL163" s="159"/>
      <c r="FM163" s="159"/>
      <c r="FN163" s="159"/>
      <c r="FO163" s="159"/>
      <c r="FP163" s="159"/>
      <c r="FQ163" s="159"/>
      <c r="FR163" s="159"/>
      <c r="FS163" s="159"/>
      <c r="FT163" s="159"/>
      <c r="FU163" s="159"/>
      <c r="FV163" s="159"/>
      <c r="FW163" s="159"/>
      <c r="FX163" s="159"/>
      <c r="FY163" s="159"/>
      <c r="FZ163" s="159"/>
      <c r="GA163" s="159"/>
      <c r="GB163" s="159"/>
      <c r="GC163" s="159"/>
      <c r="GD163" s="159"/>
      <c r="GE163" s="159"/>
      <c r="GF163" s="159"/>
      <c r="GG163" s="159"/>
      <c r="GH163" s="159"/>
      <c r="GI163" s="159"/>
      <c r="GJ163" s="159"/>
      <c r="GK163" s="159"/>
      <c r="GL163" s="159"/>
      <c r="GM163" s="159"/>
      <c r="GN163" s="159"/>
      <c r="GO163" s="159"/>
      <c r="GP163" s="159"/>
      <c r="GQ163" s="159"/>
      <c r="GR163" s="159"/>
      <c r="GS163" s="159"/>
      <c r="GT163" s="159"/>
      <c r="GU163" s="159"/>
      <c r="GV163" s="159"/>
      <c r="GW163" s="159"/>
      <c r="GX163" s="159"/>
      <c r="GY163" s="159"/>
      <c r="GZ163" s="159"/>
      <c r="HA163" s="159"/>
      <c r="HB163" s="159"/>
      <c r="HC163" s="159"/>
      <c r="HD163" s="159"/>
      <c r="HE163" s="159"/>
      <c r="HF163" s="159"/>
      <c r="HG163" s="159"/>
      <c r="HH163" s="159"/>
      <c r="HI163" s="159"/>
      <c r="HJ163" s="159"/>
      <c r="HK163" s="159"/>
      <c r="HL163" s="159"/>
      <c r="HM163" s="159"/>
      <c r="HN163" s="159"/>
      <c r="HO163" s="159"/>
      <c r="HP163" s="159"/>
    </row>
    <row r="164" s="158" customFormat="1" spans="1:224">
      <c r="A164" s="170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159"/>
      <c r="AX164" s="159"/>
      <c r="AY164" s="159"/>
      <c r="AZ164" s="159"/>
      <c r="BA164" s="159"/>
      <c r="BB164" s="159"/>
      <c r="BC164" s="159"/>
      <c r="BD164" s="159"/>
      <c r="BE164" s="159"/>
      <c r="BF164" s="159"/>
      <c r="BG164" s="159"/>
      <c r="BH164" s="159"/>
      <c r="BI164" s="159"/>
      <c r="BJ164" s="159"/>
      <c r="BK164" s="159"/>
      <c r="BL164" s="159"/>
      <c r="BM164" s="159"/>
      <c r="BN164" s="159"/>
      <c r="BO164" s="159"/>
      <c r="BP164" s="159"/>
      <c r="BQ164" s="159"/>
      <c r="BR164" s="159"/>
      <c r="BS164" s="159"/>
      <c r="BT164" s="159"/>
      <c r="BU164" s="159"/>
      <c r="BV164" s="159"/>
      <c r="BW164" s="159"/>
      <c r="BX164" s="159"/>
      <c r="BY164" s="159"/>
      <c r="BZ164" s="159"/>
      <c r="CA164" s="159"/>
      <c r="CB164" s="159"/>
      <c r="CC164" s="159"/>
      <c r="CD164" s="159"/>
      <c r="CE164" s="159"/>
      <c r="CF164" s="159"/>
      <c r="CG164" s="159"/>
      <c r="CH164" s="159"/>
      <c r="CI164" s="159"/>
      <c r="CJ164" s="159"/>
      <c r="CK164" s="159"/>
      <c r="CL164" s="159"/>
      <c r="CM164" s="159"/>
      <c r="CN164" s="159"/>
      <c r="CO164" s="159"/>
      <c r="CP164" s="159"/>
      <c r="CQ164" s="159"/>
      <c r="CR164" s="159"/>
      <c r="CS164" s="159"/>
      <c r="CT164" s="159"/>
      <c r="CU164" s="159"/>
      <c r="CV164" s="159"/>
      <c r="CW164" s="159"/>
      <c r="CX164" s="159"/>
      <c r="CY164" s="159"/>
      <c r="CZ164" s="159"/>
      <c r="DA164" s="159"/>
      <c r="DB164" s="159"/>
      <c r="DC164" s="159"/>
      <c r="DD164" s="159"/>
      <c r="DE164" s="159"/>
      <c r="DF164" s="159"/>
      <c r="DG164" s="159"/>
      <c r="DH164" s="159"/>
      <c r="DI164" s="159"/>
      <c r="DJ164" s="159"/>
      <c r="DK164" s="159"/>
      <c r="DL164" s="159"/>
      <c r="DM164" s="159"/>
      <c r="DN164" s="159"/>
      <c r="DO164" s="159"/>
      <c r="DP164" s="159"/>
      <c r="DQ164" s="159"/>
      <c r="DR164" s="159"/>
      <c r="DS164" s="159"/>
      <c r="DT164" s="159"/>
      <c r="DU164" s="159"/>
      <c r="DV164" s="159"/>
      <c r="DW164" s="159"/>
      <c r="DX164" s="159"/>
      <c r="DY164" s="159"/>
      <c r="DZ164" s="159"/>
      <c r="EA164" s="159"/>
      <c r="EB164" s="159"/>
      <c r="EC164" s="159"/>
      <c r="ED164" s="159"/>
      <c r="EE164" s="159"/>
      <c r="EF164" s="159"/>
      <c r="EG164" s="159"/>
      <c r="EH164" s="159"/>
      <c r="EI164" s="159"/>
      <c r="EJ164" s="159"/>
      <c r="EK164" s="159"/>
      <c r="EL164" s="159"/>
      <c r="EM164" s="159"/>
      <c r="EN164" s="159"/>
      <c r="EO164" s="159"/>
      <c r="EP164" s="159"/>
      <c r="EQ164" s="159"/>
      <c r="ER164" s="159"/>
      <c r="ES164" s="159"/>
      <c r="ET164" s="159"/>
      <c r="EU164" s="159"/>
      <c r="EV164" s="159"/>
      <c r="EW164" s="159"/>
      <c r="EX164" s="159"/>
      <c r="EY164" s="159"/>
      <c r="EZ164" s="159"/>
      <c r="FA164" s="159"/>
      <c r="FB164" s="159"/>
      <c r="FC164" s="159"/>
      <c r="FD164" s="159"/>
      <c r="FE164" s="159"/>
      <c r="FF164" s="159"/>
      <c r="FG164" s="159"/>
      <c r="FH164" s="159"/>
      <c r="FI164" s="159"/>
      <c r="FJ164" s="159"/>
      <c r="FK164" s="159"/>
      <c r="FL164" s="159"/>
      <c r="FM164" s="159"/>
      <c r="FN164" s="159"/>
      <c r="FO164" s="159"/>
      <c r="FP164" s="159"/>
      <c r="FQ164" s="159"/>
      <c r="FR164" s="159"/>
      <c r="FS164" s="159"/>
      <c r="FT164" s="159"/>
      <c r="FU164" s="159"/>
      <c r="FV164" s="159"/>
      <c r="FW164" s="159"/>
      <c r="FX164" s="159"/>
      <c r="FY164" s="159"/>
      <c r="FZ164" s="159"/>
      <c r="GA164" s="159"/>
      <c r="GB164" s="159"/>
      <c r="GC164" s="159"/>
      <c r="GD164" s="159"/>
      <c r="GE164" s="159"/>
      <c r="GF164" s="159"/>
      <c r="GG164" s="159"/>
      <c r="GH164" s="159"/>
      <c r="GI164" s="159"/>
      <c r="GJ164" s="159"/>
      <c r="GK164" s="159"/>
      <c r="GL164" s="159"/>
      <c r="GM164" s="159"/>
      <c r="GN164" s="159"/>
      <c r="GO164" s="159"/>
      <c r="GP164" s="159"/>
      <c r="GQ164" s="159"/>
      <c r="GR164" s="159"/>
      <c r="GS164" s="159"/>
      <c r="GT164" s="159"/>
      <c r="GU164" s="159"/>
      <c r="GV164" s="159"/>
      <c r="GW164" s="159"/>
      <c r="GX164" s="159"/>
      <c r="GY164" s="159"/>
      <c r="GZ164" s="159"/>
      <c r="HA164" s="159"/>
      <c r="HB164" s="159"/>
      <c r="HC164" s="159"/>
      <c r="HD164" s="159"/>
      <c r="HE164" s="159"/>
      <c r="HF164" s="159"/>
      <c r="HG164" s="159"/>
      <c r="HH164" s="159"/>
      <c r="HI164" s="159"/>
      <c r="HJ164" s="159"/>
      <c r="HK164" s="159"/>
      <c r="HL164" s="159"/>
      <c r="HM164" s="159"/>
      <c r="HN164" s="159"/>
      <c r="HO164" s="159"/>
      <c r="HP164" s="159"/>
    </row>
    <row r="165" s="158" customFormat="1" spans="1:224">
      <c r="A165" s="170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  <c r="AV165" s="159"/>
      <c r="AW165" s="159"/>
      <c r="AX165" s="159"/>
      <c r="AY165" s="159"/>
      <c r="AZ165" s="159"/>
      <c r="BA165" s="159"/>
      <c r="BB165" s="159"/>
      <c r="BC165" s="159"/>
      <c r="BD165" s="159"/>
      <c r="BE165" s="159"/>
      <c r="BF165" s="159"/>
      <c r="BG165" s="159"/>
      <c r="BH165" s="159"/>
      <c r="BI165" s="159"/>
      <c r="BJ165" s="159"/>
      <c r="BK165" s="159"/>
      <c r="BL165" s="159"/>
      <c r="BM165" s="159"/>
      <c r="BN165" s="159"/>
      <c r="BO165" s="159"/>
      <c r="BP165" s="159"/>
      <c r="BQ165" s="159"/>
      <c r="BR165" s="159"/>
      <c r="BS165" s="159"/>
      <c r="BT165" s="159"/>
      <c r="BU165" s="159"/>
      <c r="BV165" s="159"/>
      <c r="BW165" s="159"/>
      <c r="BX165" s="159"/>
      <c r="BY165" s="159"/>
      <c r="BZ165" s="159"/>
      <c r="CA165" s="159"/>
      <c r="CB165" s="159"/>
      <c r="CC165" s="159"/>
      <c r="CD165" s="159"/>
      <c r="CE165" s="159"/>
      <c r="CF165" s="159"/>
      <c r="CG165" s="159"/>
      <c r="CH165" s="159"/>
      <c r="CI165" s="159"/>
      <c r="CJ165" s="159"/>
      <c r="CK165" s="159"/>
      <c r="CL165" s="159"/>
      <c r="CM165" s="159"/>
      <c r="CN165" s="159"/>
      <c r="CO165" s="159"/>
      <c r="CP165" s="159"/>
      <c r="CQ165" s="159"/>
      <c r="CR165" s="159"/>
      <c r="CS165" s="159"/>
      <c r="CT165" s="159"/>
      <c r="CU165" s="159"/>
      <c r="CV165" s="159"/>
      <c r="CW165" s="159"/>
      <c r="CX165" s="159"/>
      <c r="CY165" s="159"/>
      <c r="CZ165" s="159"/>
      <c r="DA165" s="159"/>
      <c r="DB165" s="159"/>
      <c r="DC165" s="159"/>
      <c r="DD165" s="159"/>
      <c r="DE165" s="159"/>
      <c r="DF165" s="159"/>
      <c r="DG165" s="159"/>
      <c r="DH165" s="159"/>
      <c r="DI165" s="159"/>
      <c r="DJ165" s="159"/>
      <c r="DK165" s="159"/>
      <c r="DL165" s="159"/>
      <c r="DM165" s="159"/>
      <c r="DN165" s="159"/>
      <c r="DO165" s="159"/>
      <c r="DP165" s="159"/>
      <c r="DQ165" s="159"/>
      <c r="DR165" s="159"/>
      <c r="DS165" s="159"/>
      <c r="DT165" s="159"/>
      <c r="DU165" s="159"/>
      <c r="DV165" s="159"/>
      <c r="DW165" s="159"/>
      <c r="DX165" s="159"/>
      <c r="DY165" s="159"/>
      <c r="DZ165" s="159"/>
      <c r="EA165" s="159"/>
      <c r="EB165" s="159"/>
      <c r="EC165" s="159"/>
      <c r="ED165" s="159"/>
      <c r="EE165" s="159"/>
      <c r="EF165" s="159"/>
      <c r="EG165" s="159"/>
      <c r="EH165" s="159"/>
      <c r="EI165" s="159"/>
      <c r="EJ165" s="159"/>
      <c r="EK165" s="159"/>
      <c r="EL165" s="159"/>
      <c r="EM165" s="159"/>
      <c r="EN165" s="159"/>
      <c r="EO165" s="159"/>
      <c r="EP165" s="159"/>
      <c r="EQ165" s="159"/>
      <c r="ER165" s="159"/>
      <c r="ES165" s="159"/>
      <c r="ET165" s="159"/>
      <c r="EU165" s="159"/>
      <c r="EV165" s="159"/>
      <c r="EW165" s="159"/>
      <c r="EX165" s="159"/>
      <c r="EY165" s="159"/>
      <c r="EZ165" s="159"/>
      <c r="FA165" s="159"/>
      <c r="FB165" s="159"/>
      <c r="FC165" s="159"/>
      <c r="FD165" s="159"/>
      <c r="FE165" s="159"/>
      <c r="FF165" s="159"/>
      <c r="FG165" s="159"/>
      <c r="FH165" s="159"/>
      <c r="FI165" s="159"/>
      <c r="FJ165" s="159"/>
      <c r="FK165" s="159"/>
      <c r="FL165" s="159"/>
      <c r="FM165" s="159"/>
      <c r="FN165" s="159"/>
      <c r="FO165" s="159"/>
      <c r="FP165" s="159"/>
      <c r="FQ165" s="159"/>
      <c r="FR165" s="159"/>
      <c r="FS165" s="159"/>
      <c r="FT165" s="159"/>
      <c r="FU165" s="159"/>
      <c r="FV165" s="159"/>
      <c r="FW165" s="159"/>
      <c r="FX165" s="159"/>
      <c r="FY165" s="159"/>
      <c r="FZ165" s="159"/>
      <c r="GA165" s="159"/>
      <c r="GB165" s="159"/>
      <c r="GC165" s="159"/>
      <c r="GD165" s="159"/>
      <c r="GE165" s="159"/>
      <c r="GF165" s="159"/>
      <c r="GG165" s="159"/>
      <c r="GH165" s="159"/>
      <c r="GI165" s="159"/>
      <c r="GJ165" s="159"/>
      <c r="GK165" s="159"/>
      <c r="GL165" s="159"/>
      <c r="GM165" s="159"/>
      <c r="GN165" s="159"/>
      <c r="GO165" s="159"/>
      <c r="GP165" s="159"/>
      <c r="GQ165" s="159"/>
      <c r="GR165" s="159"/>
      <c r="GS165" s="159"/>
      <c r="GT165" s="159"/>
      <c r="GU165" s="159"/>
      <c r="GV165" s="159"/>
      <c r="GW165" s="159"/>
      <c r="GX165" s="159"/>
      <c r="GY165" s="159"/>
      <c r="GZ165" s="159"/>
      <c r="HA165" s="159"/>
      <c r="HB165" s="159"/>
      <c r="HC165" s="159"/>
      <c r="HD165" s="159"/>
      <c r="HE165" s="159"/>
      <c r="HF165" s="159"/>
      <c r="HG165" s="159"/>
      <c r="HH165" s="159"/>
      <c r="HI165" s="159"/>
      <c r="HJ165" s="159"/>
      <c r="HK165" s="159"/>
      <c r="HL165" s="159"/>
      <c r="HM165" s="159"/>
      <c r="HN165" s="159"/>
      <c r="HO165" s="159"/>
      <c r="HP165" s="159"/>
    </row>
    <row r="166" s="158" customFormat="1" spans="1:224">
      <c r="A166" s="170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159"/>
      <c r="AX166" s="159"/>
      <c r="AY166" s="159"/>
      <c r="AZ166" s="159"/>
      <c r="BA166" s="159"/>
      <c r="BB166" s="159"/>
      <c r="BC166" s="159"/>
      <c r="BD166" s="159"/>
      <c r="BE166" s="159"/>
      <c r="BF166" s="159"/>
      <c r="BG166" s="159"/>
      <c r="BH166" s="159"/>
      <c r="BI166" s="159"/>
      <c r="BJ166" s="159"/>
      <c r="BK166" s="159"/>
      <c r="BL166" s="159"/>
      <c r="BM166" s="159"/>
      <c r="BN166" s="159"/>
      <c r="BO166" s="159"/>
      <c r="BP166" s="159"/>
      <c r="BQ166" s="159"/>
      <c r="BR166" s="159"/>
      <c r="BS166" s="159"/>
      <c r="BT166" s="159"/>
      <c r="BU166" s="159"/>
      <c r="BV166" s="159"/>
      <c r="BW166" s="159"/>
      <c r="BX166" s="159"/>
      <c r="BY166" s="159"/>
      <c r="BZ166" s="159"/>
      <c r="CA166" s="159"/>
      <c r="CB166" s="159"/>
      <c r="CC166" s="159"/>
      <c r="CD166" s="159"/>
      <c r="CE166" s="159"/>
      <c r="CF166" s="159"/>
      <c r="CG166" s="159"/>
      <c r="CH166" s="159"/>
      <c r="CI166" s="159"/>
      <c r="CJ166" s="159"/>
      <c r="CK166" s="159"/>
      <c r="CL166" s="159"/>
      <c r="CM166" s="159"/>
      <c r="CN166" s="159"/>
      <c r="CO166" s="159"/>
      <c r="CP166" s="159"/>
      <c r="CQ166" s="159"/>
      <c r="CR166" s="159"/>
      <c r="CS166" s="159"/>
      <c r="CT166" s="159"/>
      <c r="CU166" s="159"/>
      <c r="CV166" s="159"/>
      <c r="CW166" s="159"/>
      <c r="CX166" s="159"/>
      <c r="CY166" s="159"/>
      <c r="CZ166" s="159"/>
      <c r="DA166" s="159"/>
      <c r="DB166" s="159"/>
      <c r="DC166" s="159"/>
      <c r="DD166" s="159"/>
      <c r="DE166" s="159"/>
      <c r="DF166" s="159"/>
      <c r="DG166" s="159"/>
      <c r="DH166" s="159"/>
      <c r="DI166" s="159"/>
      <c r="DJ166" s="159"/>
      <c r="DK166" s="159"/>
      <c r="DL166" s="159"/>
      <c r="DM166" s="159"/>
      <c r="DN166" s="159"/>
      <c r="DO166" s="159"/>
      <c r="DP166" s="159"/>
      <c r="DQ166" s="159"/>
      <c r="DR166" s="159"/>
      <c r="DS166" s="159"/>
      <c r="DT166" s="159"/>
      <c r="DU166" s="159"/>
      <c r="DV166" s="159"/>
      <c r="DW166" s="159"/>
      <c r="DX166" s="159"/>
      <c r="DY166" s="159"/>
      <c r="DZ166" s="159"/>
      <c r="EA166" s="159"/>
      <c r="EB166" s="159"/>
      <c r="EC166" s="159"/>
      <c r="ED166" s="159"/>
      <c r="EE166" s="159"/>
      <c r="EF166" s="159"/>
      <c r="EG166" s="159"/>
      <c r="EH166" s="159"/>
      <c r="EI166" s="159"/>
      <c r="EJ166" s="159"/>
      <c r="EK166" s="159"/>
      <c r="EL166" s="159"/>
      <c r="EM166" s="159"/>
      <c r="EN166" s="159"/>
      <c r="EO166" s="159"/>
      <c r="EP166" s="159"/>
      <c r="EQ166" s="159"/>
      <c r="ER166" s="159"/>
      <c r="ES166" s="159"/>
      <c r="ET166" s="159"/>
      <c r="EU166" s="159"/>
      <c r="EV166" s="159"/>
      <c r="EW166" s="159"/>
      <c r="EX166" s="159"/>
      <c r="EY166" s="159"/>
      <c r="EZ166" s="159"/>
      <c r="FA166" s="159"/>
      <c r="FB166" s="159"/>
      <c r="FC166" s="159"/>
      <c r="FD166" s="159"/>
      <c r="FE166" s="159"/>
      <c r="FF166" s="159"/>
      <c r="FG166" s="159"/>
      <c r="FH166" s="159"/>
      <c r="FI166" s="159"/>
      <c r="FJ166" s="159"/>
      <c r="FK166" s="159"/>
      <c r="FL166" s="159"/>
      <c r="FM166" s="159"/>
      <c r="FN166" s="159"/>
      <c r="FO166" s="159"/>
      <c r="FP166" s="159"/>
      <c r="FQ166" s="159"/>
      <c r="FR166" s="159"/>
      <c r="FS166" s="159"/>
      <c r="FT166" s="159"/>
      <c r="FU166" s="159"/>
      <c r="FV166" s="159"/>
      <c r="FW166" s="159"/>
      <c r="FX166" s="159"/>
      <c r="FY166" s="159"/>
      <c r="FZ166" s="159"/>
      <c r="GA166" s="159"/>
      <c r="GB166" s="159"/>
      <c r="GC166" s="159"/>
      <c r="GD166" s="159"/>
      <c r="GE166" s="159"/>
      <c r="GF166" s="159"/>
      <c r="GG166" s="159"/>
      <c r="GH166" s="159"/>
      <c r="GI166" s="159"/>
      <c r="GJ166" s="159"/>
      <c r="GK166" s="159"/>
      <c r="GL166" s="159"/>
      <c r="GM166" s="159"/>
      <c r="GN166" s="159"/>
      <c r="GO166" s="159"/>
      <c r="GP166" s="159"/>
      <c r="GQ166" s="159"/>
      <c r="GR166" s="159"/>
      <c r="GS166" s="159"/>
      <c r="GT166" s="159"/>
      <c r="GU166" s="159"/>
      <c r="GV166" s="159"/>
      <c r="GW166" s="159"/>
      <c r="GX166" s="159"/>
      <c r="GY166" s="159"/>
      <c r="GZ166" s="159"/>
      <c r="HA166" s="159"/>
      <c r="HB166" s="159"/>
      <c r="HC166" s="159"/>
      <c r="HD166" s="159"/>
      <c r="HE166" s="159"/>
      <c r="HF166" s="159"/>
      <c r="HG166" s="159"/>
      <c r="HH166" s="159"/>
      <c r="HI166" s="159"/>
      <c r="HJ166" s="159"/>
      <c r="HK166" s="159"/>
      <c r="HL166" s="159"/>
      <c r="HM166" s="159"/>
      <c r="HN166" s="159"/>
      <c r="HO166" s="159"/>
      <c r="HP166" s="159"/>
    </row>
    <row r="167" s="158" customFormat="1" spans="1:224">
      <c r="A167" s="170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  <c r="AU167" s="159"/>
      <c r="AV167" s="159"/>
      <c r="AW167" s="159"/>
      <c r="AX167" s="159"/>
      <c r="AY167" s="159"/>
      <c r="AZ167" s="159"/>
      <c r="BA167" s="159"/>
      <c r="BB167" s="159"/>
      <c r="BC167" s="159"/>
      <c r="BD167" s="159"/>
      <c r="BE167" s="159"/>
      <c r="BF167" s="159"/>
      <c r="BG167" s="159"/>
      <c r="BH167" s="159"/>
      <c r="BI167" s="159"/>
      <c r="BJ167" s="159"/>
      <c r="BK167" s="159"/>
      <c r="BL167" s="159"/>
      <c r="BM167" s="159"/>
      <c r="BN167" s="159"/>
      <c r="BO167" s="159"/>
      <c r="BP167" s="159"/>
      <c r="BQ167" s="159"/>
      <c r="BR167" s="159"/>
      <c r="BS167" s="159"/>
      <c r="BT167" s="159"/>
      <c r="BU167" s="159"/>
      <c r="BV167" s="159"/>
      <c r="BW167" s="159"/>
      <c r="BX167" s="159"/>
      <c r="BY167" s="159"/>
      <c r="BZ167" s="159"/>
      <c r="CA167" s="159"/>
      <c r="CB167" s="159"/>
      <c r="CC167" s="159"/>
      <c r="CD167" s="159"/>
      <c r="CE167" s="159"/>
      <c r="CF167" s="159"/>
      <c r="CG167" s="159"/>
      <c r="CH167" s="159"/>
      <c r="CI167" s="159"/>
      <c r="CJ167" s="159"/>
      <c r="CK167" s="159"/>
      <c r="CL167" s="159"/>
      <c r="CM167" s="159"/>
      <c r="CN167" s="159"/>
      <c r="CO167" s="159"/>
      <c r="CP167" s="159"/>
      <c r="CQ167" s="159"/>
      <c r="CR167" s="159"/>
      <c r="CS167" s="159"/>
      <c r="CT167" s="159"/>
      <c r="CU167" s="159"/>
      <c r="CV167" s="159"/>
      <c r="CW167" s="159"/>
      <c r="CX167" s="159"/>
      <c r="CY167" s="159"/>
      <c r="CZ167" s="159"/>
      <c r="DA167" s="159"/>
      <c r="DB167" s="159"/>
      <c r="DC167" s="159"/>
      <c r="DD167" s="159"/>
      <c r="DE167" s="159"/>
      <c r="DF167" s="159"/>
      <c r="DG167" s="159"/>
      <c r="DH167" s="159"/>
      <c r="DI167" s="159"/>
      <c r="DJ167" s="159"/>
      <c r="DK167" s="159"/>
      <c r="DL167" s="159"/>
      <c r="DM167" s="159"/>
      <c r="DN167" s="159"/>
      <c r="DO167" s="159"/>
      <c r="DP167" s="159"/>
      <c r="DQ167" s="159"/>
      <c r="DR167" s="159"/>
      <c r="DS167" s="159"/>
      <c r="DT167" s="159"/>
      <c r="DU167" s="159"/>
      <c r="DV167" s="159"/>
      <c r="DW167" s="159"/>
      <c r="DX167" s="159"/>
      <c r="DY167" s="159"/>
      <c r="DZ167" s="159"/>
      <c r="EA167" s="159"/>
      <c r="EB167" s="159"/>
      <c r="EC167" s="159"/>
      <c r="ED167" s="159"/>
      <c r="EE167" s="159"/>
      <c r="EF167" s="159"/>
      <c r="EG167" s="159"/>
      <c r="EH167" s="159"/>
      <c r="EI167" s="159"/>
      <c r="EJ167" s="159"/>
      <c r="EK167" s="159"/>
      <c r="EL167" s="159"/>
      <c r="EM167" s="159"/>
      <c r="EN167" s="159"/>
      <c r="EO167" s="159"/>
      <c r="EP167" s="159"/>
      <c r="EQ167" s="159"/>
      <c r="ER167" s="159"/>
      <c r="ES167" s="159"/>
      <c r="ET167" s="159"/>
      <c r="EU167" s="159"/>
      <c r="EV167" s="159"/>
      <c r="EW167" s="159"/>
      <c r="EX167" s="159"/>
      <c r="EY167" s="159"/>
      <c r="EZ167" s="159"/>
      <c r="FA167" s="159"/>
      <c r="FB167" s="159"/>
      <c r="FC167" s="159"/>
      <c r="FD167" s="159"/>
      <c r="FE167" s="159"/>
      <c r="FF167" s="159"/>
      <c r="FG167" s="159"/>
      <c r="FH167" s="159"/>
      <c r="FI167" s="159"/>
      <c r="FJ167" s="159"/>
      <c r="FK167" s="159"/>
      <c r="FL167" s="159"/>
      <c r="FM167" s="159"/>
      <c r="FN167" s="159"/>
      <c r="FO167" s="159"/>
      <c r="FP167" s="159"/>
      <c r="FQ167" s="159"/>
      <c r="FR167" s="159"/>
      <c r="FS167" s="159"/>
      <c r="FT167" s="159"/>
      <c r="FU167" s="159"/>
      <c r="FV167" s="159"/>
      <c r="FW167" s="159"/>
      <c r="FX167" s="159"/>
      <c r="FY167" s="159"/>
      <c r="FZ167" s="159"/>
      <c r="GA167" s="159"/>
      <c r="GB167" s="159"/>
      <c r="GC167" s="159"/>
      <c r="GD167" s="159"/>
      <c r="GE167" s="159"/>
      <c r="GF167" s="159"/>
      <c r="GG167" s="159"/>
      <c r="GH167" s="159"/>
      <c r="GI167" s="159"/>
      <c r="GJ167" s="159"/>
      <c r="GK167" s="159"/>
      <c r="GL167" s="159"/>
      <c r="GM167" s="159"/>
      <c r="GN167" s="159"/>
      <c r="GO167" s="159"/>
      <c r="GP167" s="159"/>
      <c r="GQ167" s="159"/>
      <c r="GR167" s="159"/>
      <c r="GS167" s="159"/>
      <c r="GT167" s="159"/>
      <c r="GU167" s="159"/>
      <c r="GV167" s="159"/>
      <c r="GW167" s="159"/>
      <c r="GX167" s="159"/>
      <c r="GY167" s="159"/>
      <c r="GZ167" s="159"/>
      <c r="HA167" s="159"/>
      <c r="HB167" s="159"/>
      <c r="HC167" s="159"/>
      <c r="HD167" s="159"/>
      <c r="HE167" s="159"/>
      <c r="HF167" s="159"/>
      <c r="HG167" s="159"/>
      <c r="HH167" s="159"/>
      <c r="HI167" s="159"/>
      <c r="HJ167" s="159"/>
      <c r="HK167" s="159"/>
      <c r="HL167" s="159"/>
      <c r="HM167" s="159"/>
      <c r="HN167" s="159"/>
      <c r="HO167" s="159"/>
      <c r="HP167" s="159"/>
    </row>
    <row r="168" s="158" customFormat="1" spans="1:224">
      <c r="A168" s="170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  <c r="BI168" s="159"/>
      <c r="BJ168" s="159"/>
      <c r="BK168" s="159"/>
      <c r="BL168" s="159"/>
      <c r="BM168" s="159"/>
      <c r="BN168" s="159"/>
      <c r="BO168" s="159"/>
      <c r="BP168" s="159"/>
      <c r="BQ168" s="159"/>
      <c r="BR168" s="159"/>
      <c r="BS168" s="159"/>
      <c r="BT168" s="159"/>
      <c r="BU168" s="159"/>
      <c r="BV168" s="159"/>
      <c r="BW168" s="159"/>
      <c r="BX168" s="159"/>
      <c r="BY168" s="159"/>
      <c r="BZ168" s="159"/>
      <c r="CA168" s="159"/>
      <c r="CB168" s="159"/>
      <c r="CC168" s="159"/>
      <c r="CD168" s="159"/>
      <c r="CE168" s="159"/>
      <c r="CF168" s="159"/>
      <c r="CG168" s="159"/>
      <c r="CH168" s="159"/>
      <c r="CI168" s="159"/>
      <c r="CJ168" s="159"/>
      <c r="CK168" s="159"/>
      <c r="CL168" s="159"/>
      <c r="CM168" s="159"/>
      <c r="CN168" s="159"/>
      <c r="CO168" s="159"/>
      <c r="CP168" s="159"/>
      <c r="CQ168" s="159"/>
      <c r="CR168" s="159"/>
      <c r="CS168" s="159"/>
      <c r="CT168" s="159"/>
      <c r="CU168" s="159"/>
      <c r="CV168" s="159"/>
      <c r="CW168" s="159"/>
      <c r="CX168" s="159"/>
      <c r="CY168" s="159"/>
      <c r="CZ168" s="159"/>
      <c r="DA168" s="159"/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  <c r="EL168" s="159"/>
      <c r="EM168" s="159"/>
      <c r="EN168" s="159"/>
      <c r="EO168" s="159"/>
      <c r="EP168" s="159"/>
      <c r="EQ168" s="159"/>
      <c r="ER168" s="159"/>
      <c r="ES168" s="159"/>
      <c r="ET168" s="159"/>
      <c r="EU168" s="159"/>
      <c r="EV168" s="159"/>
      <c r="EW168" s="159"/>
      <c r="EX168" s="159"/>
      <c r="EY168" s="159"/>
      <c r="EZ168" s="159"/>
      <c r="FA168" s="159"/>
      <c r="FB168" s="159"/>
      <c r="FC168" s="159"/>
      <c r="FD168" s="159"/>
      <c r="FE168" s="159"/>
      <c r="FF168" s="159"/>
      <c r="FG168" s="159"/>
      <c r="FH168" s="159"/>
      <c r="FI168" s="159"/>
      <c r="FJ168" s="159"/>
      <c r="FK168" s="159"/>
      <c r="FL168" s="159"/>
      <c r="FM168" s="159"/>
      <c r="FN168" s="159"/>
      <c r="FO168" s="159"/>
      <c r="FP168" s="159"/>
      <c r="FQ168" s="159"/>
      <c r="FR168" s="159"/>
      <c r="FS168" s="159"/>
      <c r="FT168" s="159"/>
      <c r="FU168" s="159"/>
      <c r="FV168" s="159"/>
      <c r="FW168" s="159"/>
      <c r="FX168" s="159"/>
      <c r="FY168" s="159"/>
      <c r="FZ168" s="159"/>
      <c r="GA168" s="159"/>
      <c r="GB168" s="159"/>
      <c r="GC168" s="159"/>
      <c r="GD168" s="159"/>
      <c r="GE168" s="159"/>
      <c r="GF168" s="159"/>
      <c r="GG168" s="159"/>
      <c r="GH168" s="159"/>
      <c r="GI168" s="159"/>
      <c r="GJ168" s="159"/>
      <c r="GK168" s="159"/>
      <c r="GL168" s="159"/>
      <c r="GM168" s="159"/>
      <c r="GN168" s="159"/>
      <c r="GO168" s="159"/>
      <c r="GP168" s="159"/>
      <c r="GQ168" s="159"/>
      <c r="GR168" s="159"/>
      <c r="GS168" s="159"/>
      <c r="GT168" s="159"/>
      <c r="GU168" s="159"/>
      <c r="GV168" s="159"/>
      <c r="GW168" s="159"/>
      <c r="GX168" s="159"/>
      <c r="GY168" s="159"/>
      <c r="GZ168" s="159"/>
      <c r="HA168" s="159"/>
      <c r="HB168" s="159"/>
      <c r="HC168" s="159"/>
      <c r="HD168" s="159"/>
      <c r="HE168" s="159"/>
      <c r="HF168" s="159"/>
      <c r="HG168" s="159"/>
      <c r="HH168" s="159"/>
      <c r="HI168" s="159"/>
      <c r="HJ168" s="159"/>
      <c r="HK168" s="159"/>
      <c r="HL168" s="159"/>
      <c r="HM168" s="159"/>
      <c r="HN168" s="159"/>
      <c r="HO168" s="159"/>
      <c r="HP168" s="159"/>
    </row>
    <row r="169" s="158" customFormat="1" spans="1:224">
      <c r="A169" s="170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59"/>
      <c r="BK169" s="159"/>
      <c r="BL169" s="159"/>
      <c r="BM169" s="159"/>
      <c r="BN169" s="159"/>
      <c r="BO169" s="159"/>
      <c r="BP169" s="159"/>
      <c r="BQ169" s="159"/>
      <c r="BR169" s="159"/>
      <c r="BS169" s="159"/>
      <c r="BT169" s="159"/>
      <c r="BU169" s="159"/>
      <c r="BV169" s="159"/>
      <c r="BW169" s="159"/>
      <c r="BX169" s="159"/>
      <c r="BY169" s="159"/>
      <c r="BZ169" s="159"/>
      <c r="CA169" s="159"/>
      <c r="CB169" s="159"/>
      <c r="CC169" s="159"/>
      <c r="CD169" s="159"/>
      <c r="CE169" s="159"/>
      <c r="CF169" s="159"/>
      <c r="CG169" s="159"/>
      <c r="CH169" s="159"/>
      <c r="CI169" s="159"/>
      <c r="CJ169" s="159"/>
      <c r="CK169" s="159"/>
      <c r="CL169" s="159"/>
      <c r="CM169" s="159"/>
      <c r="CN169" s="159"/>
      <c r="CO169" s="159"/>
      <c r="CP169" s="159"/>
      <c r="CQ169" s="159"/>
      <c r="CR169" s="159"/>
      <c r="CS169" s="159"/>
      <c r="CT169" s="159"/>
      <c r="CU169" s="159"/>
      <c r="CV169" s="159"/>
      <c r="CW169" s="159"/>
      <c r="CX169" s="159"/>
      <c r="CY169" s="159"/>
      <c r="CZ169" s="159"/>
      <c r="DA169" s="159"/>
      <c r="DB169" s="159"/>
      <c r="DC169" s="159"/>
      <c r="DD169" s="159"/>
      <c r="DE169" s="159"/>
      <c r="DF169" s="159"/>
      <c r="DG169" s="159"/>
      <c r="DH169" s="159"/>
      <c r="DI169" s="159"/>
      <c r="DJ169" s="159"/>
      <c r="DK169" s="159"/>
      <c r="DL169" s="159"/>
      <c r="DM169" s="159"/>
      <c r="DN169" s="159"/>
      <c r="DO169" s="159"/>
      <c r="DP169" s="159"/>
      <c r="DQ169" s="159"/>
      <c r="DR169" s="159"/>
      <c r="DS169" s="159"/>
      <c r="DT169" s="159"/>
      <c r="DU169" s="159"/>
      <c r="DV169" s="159"/>
      <c r="DW169" s="159"/>
      <c r="DX169" s="159"/>
      <c r="DY169" s="159"/>
      <c r="DZ169" s="159"/>
      <c r="EA169" s="159"/>
      <c r="EB169" s="159"/>
      <c r="EC169" s="159"/>
      <c r="ED169" s="159"/>
      <c r="EE169" s="159"/>
      <c r="EF169" s="159"/>
      <c r="EG169" s="159"/>
      <c r="EH169" s="159"/>
      <c r="EI169" s="159"/>
      <c r="EJ169" s="159"/>
      <c r="EK169" s="159"/>
      <c r="EL169" s="159"/>
      <c r="EM169" s="159"/>
      <c r="EN169" s="159"/>
      <c r="EO169" s="159"/>
      <c r="EP169" s="159"/>
      <c r="EQ169" s="159"/>
      <c r="ER169" s="159"/>
      <c r="ES169" s="159"/>
      <c r="ET169" s="159"/>
      <c r="EU169" s="159"/>
      <c r="EV169" s="159"/>
      <c r="EW169" s="159"/>
      <c r="EX169" s="159"/>
      <c r="EY169" s="159"/>
      <c r="EZ169" s="159"/>
      <c r="FA169" s="159"/>
      <c r="FB169" s="159"/>
      <c r="FC169" s="159"/>
      <c r="FD169" s="159"/>
      <c r="FE169" s="159"/>
      <c r="FF169" s="159"/>
      <c r="FG169" s="159"/>
      <c r="FH169" s="159"/>
      <c r="FI169" s="159"/>
      <c r="FJ169" s="159"/>
      <c r="FK169" s="159"/>
      <c r="FL169" s="159"/>
      <c r="FM169" s="159"/>
      <c r="FN169" s="159"/>
      <c r="FO169" s="159"/>
      <c r="FP169" s="159"/>
      <c r="FQ169" s="159"/>
      <c r="FR169" s="159"/>
      <c r="FS169" s="159"/>
      <c r="FT169" s="159"/>
      <c r="FU169" s="159"/>
      <c r="FV169" s="159"/>
      <c r="FW169" s="159"/>
      <c r="FX169" s="159"/>
      <c r="FY169" s="159"/>
      <c r="FZ169" s="159"/>
      <c r="GA169" s="159"/>
      <c r="GB169" s="159"/>
      <c r="GC169" s="159"/>
      <c r="GD169" s="159"/>
      <c r="GE169" s="159"/>
      <c r="GF169" s="159"/>
      <c r="GG169" s="159"/>
      <c r="GH169" s="159"/>
      <c r="GI169" s="159"/>
      <c r="GJ169" s="159"/>
      <c r="GK169" s="159"/>
      <c r="GL169" s="159"/>
      <c r="GM169" s="159"/>
      <c r="GN169" s="159"/>
      <c r="GO169" s="159"/>
      <c r="GP169" s="159"/>
      <c r="GQ169" s="159"/>
      <c r="GR169" s="159"/>
      <c r="GS169" s="159"/>
      <c r="GT169" s="159"/>
      <c r="GU169" s="159"/>
      <c r="GV169" s="159"/>
      <c r="GW169" s="159"/>
      <c r="GX169" s="159"/>
      <c r="GY169" s="159"/>
      <c r="GZ169" s="159"/>
      <c r="HA169" s="159"/>
      <c r="HB169" s="159"/>
      <c r="HC169" s="159"/>
      <c r="HD169" s="159"/>
      <c r="HE169" s="159"/>
      <c r="HF169" s="159"/>
      <c r="HG169" s="159"/>
      <c r="HH169" s="159"/>
      <c r="HI169" s="159"/>
      <c r="HJ169" s="159"/>
      <c r="HK169" s="159"/>
      <c r="HL169" s="159"/>
      <c r="HM169" s="159"/>
      <c r="HN169" s="159"/>
      <c r="HO169" s="159"/>
      <c r="HP169" s="159"/>
    </row>
    <row r="170" s="158" customFormat="1" spans="1:224">
      <c r="A170" s="170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59"/>
      <c r="BN170" s="159"/>
      <c r="BO170" s="159"/>
      <c r="BP170" s="159"/>
      <c r="BQ170" s="159"/>
      <c r="BR170" s="159"/>
      <c r="BS170" s="159"/>
      <c r="BT170" s="159"/>
      <c r="BU170" s="159"/>
      <c r="BV170" s="159"/>
      <c r="BW170" s="159"/>
      <c r="BX170" s="159"/>
      <c r="BY170" s="159"/>
      <c r="BZ170" s="159"/>
      <c r="CA170" s="159"/>
      <c r="CB170" s="159"/>
      <c r="CC170" s="159"/>
      <c r="CD170" s="159"/>
      <c r="CE170" s="159"/>
      <c r="CF170" s="159"/>
      <c r="CG170" s="159"/>
      <c r="CH170" s="159"/>
      <c r="CI170" s="159"/>
      <c r="CJ170" s="159"/>
      <c r="CK170" s="159"/>
      <c r="CL170" s="159"/>
      <c r="CM170" s="159"/>
      <c r="CN170" s="159"/>
      <c r="CO170" s="159"/>
      <c r="CP170" s="159"/>
      <c r="CQ170" s="159"/>
      <c r="CR170" s="159"/>
      <c r="CS170" s="159"/>
      <c r="CT170" s="159"/>
      <c r="CU170" s="159"/>
      <c r="CV170" s="159"/>
      <c r="CW170" s="159"/>
      <c r="CX170" s="159"/>
      <c r="CY170" s="159"/>
      <c r="CZ170" s="159"/>
      <c r="DA170" s="159"/>
      <c r="DB170" s="159"/>
      <c r="DC170" s="159"/>
      <c r="DD170" s="159"/>
      <c r="DE170" s="159"/>
      <c r="DF170" s="159"/>
      <c r="DG170" s="159"/>
      <c r="DH170" s="159"/>
      <c r="DI170" s="159"/>
      <c r="DJ170" s="159"/>
      <c r="DK170" s="159"/>
      <c r="DL170" s="159"/>
      <c r="DM170" s="159"/>
      <c r="DN170" s="159"/>
      <c r="DO170" s="159"/>
      <c r="DP170" s="159"/>
      <c r="DQ170" s="159"/>
      <c r="DR170" s="159"/>
      <c r="DS170" s="159"/>
      <c r="DT170" s="159"/>
      <c r="DU170" s="159"/>
      <c r="DV170" s="159"/>
      <c r="DW170" s="159"/>
      <c r="DX170" s="159"/>
      <c r="DY170" s="159"/>
      <c r="DZ170" s="159"/>
      <c r="EA170" s="159"/>
      <c r="EB170" s="159"/>
      <c r="EC170" s="159"/>
      <c r="ED170" s="159"/>
      <c r="EE170" s="159"/>
      <c r="EF170" s="159"/>
      <c r="EG170" s="159"/>
      <c r="EH170" s="159"/>
      <c r="EI170" s="159"/>
      <c r="EJ170" s="159"/>
      <c r="EK170" s="159"/>
      <c r="EL170" s="159"/>
      <c r="EM170" s="159"/>
      <c r="EN170" s="159"/>
      <c r="EO170" s="159"/>
      <c r="EP170" s="159"/>
      <c r="EQ170" s="159"/>
      <c r="ER170" s="159"/>
      <c r="ES170" s="159"/>
      <c r="ET170" s="159"/>
      <c r="EU170" s="159"/>
      <c r="EV170" s="159"/>
      <c r="EW170" s="159"/>
      <c r="EX170" s="159"/>
      <c r="EY170" s="159"/>
      <c r="EZ170" s="159"/>
      <c r="FA170" s="159"/>
      <c r="FB170" s="159"/>
      <c r="FC170" s="159"/>
      <c r="FD170" s="159"/>
      <c r="FE170" s="159"/>
      <c r="FF170" s="159"/>
      <c r="FG170" s="159"/>
      <c r="FH170" s="159"/>
      <c r="FI170" s="159"/>
      <c r="FJ170" s="159"/>
      <c r="FK170" s="159"/>
      <c r="FL170" s="159"/>
      <c r="FM170" s="159"/>
      <c r="FN170" s="159"/>
      <c r="FO170" s="159"/>
      <c r="FP170" s="159"/>
      <c r="FQ170" s="159"/>
      <c r="FR170" s="159"/>
      <c r="FS170" s="159"/>
      <c r="FT170" s="159"/>
      <c r="FU170" s="159"/>
      <c r="FV170" s="159"/>
      <c r="FW170" s="159"/>
      <c r="FX170" s="159"/>
      <c r="FY170" s="159"/>
      <c r="FZ170" s="159"/>
      <c r="GA170" s="159"/>
      <c r="GB170" s="159"/>
      <c r="GC170" s="159"/>
      <c r="GD170" s="159"/>
      <c r="GE170" s="159"/>
      <c r="GF170" s="159"/>
      <c r="GG170" s="159"/>
      <c r="GH170" s="159"/>
      <c r="GI170" s="159"/>
      <c r="GJ170" s="159"/>
      <c r="GK170" s="159"/>
      <c r="GL170" s="159"/>
      <c r="GM170" s="159"/>
      <c r="GN170" s="159"/>
      <c r="GO170" s="159"/>
      <c r="GP170" s="159"/>
      <c r="GQ170" s="159"/>
      <c r="GR170" s="159"/>
      <c r="GS170" s="159"/>
      <c r="GT170" s="159"/>
      <c r="GU170" s="159"/>
      <c r="GV170" s="159"/>
      <c r="GW170" s="159"/>
      <c r="GX170" s="159"/>
      <c r="GY170" s="159"/>
      <c r="GZ170" s="159"/>
      <c r="HA170" s="159"/>
      <c r="HB170" s="159"/>
      <c r="HC170" s="159"/>
      <c r="HD170" s="159"/>
      <c r="HE170" s="159"/>
      <c r="HF170" s="159"/>
      <c r="HG170" s="159"/>
      <c r="HH170" s="159"/>
      <c r="HI170" s="159"/>
      <c r="HJ170" s="159"/>
      <c r="HK170" s="159"/>
      <c r="HL170" s="159"/>
      <c r="HM170" s="159"/>
      <c r="HN170" s="159"/>
      <c r="HO170" s="159"/>
      <c r="HP170" s="159"/>
    </row>
    <row r="171" s="158" customFormat="1" spans="1:224">
      <c r="A171" s="170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59"/>
      <c r="BN171" s="159"/>
      <c r="BO171" s="159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  <c r="BZ171" s="159"/>
      <c r="CA171" s="159"/>
      <c r="CB171" s="159"/>
      <c r="CC171" s="159"/>
      <c r="CD171" s="159"/>
      <c r="CE171" s="159"/>
      <c r="CF171" s="159"/>
      <c r="CG171" s="159"/>
      <c r="CH171" s="159"/>
      <c r="CI171" s="159"/>
      <c r="CJ171" s="159"/>
      <c r="CK171" s="159"/>
      <c r="CL171" s="159"/>
      <c r="CM171" s="159"/>
      <c r="CN171" s="159"/>
      <c r="CO171" s="159"/>
      <c r="CP171" s="159"/>
      <c r="CQ171" s="159"/>
      <c r="CR171" s="159"/>
      <c r="CS171" s="159"/>
      <c r="CT171" s="159"/>
      <c r="CU171" s="159"/>
      <c r="CV171" s="159"/>
      <c r="CW171" s="159"/>
      <c r="CX171" s="159"/>
      <c r="CY171" s="159"/>
      <c r="CZ171" s="159"/>
      <c r="DA171" s="159"/>
      <c r="DB171" s="159"/>
      <c r="DC171" s="159"/>
      <c r="DD171" s="159"/>
      <c r="DE171" s="159"/>
      <c r="DF171" s="159"/>
      <c r="DG171" s="159"/>
      <c r="DH171" s="159"/>
      <c r="DI171" s="159"/>
      <c r="DJ171" s="159"/>
      <c r="DK171" s="159"/>
      <c r="DL171" s="159"/>
      <c r="DM171" s="159"/>
      <c r="DN171" s="159"/>
      <c r="DO171" s="159"/>
      <c r="DP171" s="159"/>
      <c r="DQ171" s="159"/>
      <c r="DR171" s="159"/>
      <c r="DS171" s="159"/>
      <c r="DT171" s="159"/>
      <c r="DU171" s="159"/>
      <c r="DV171" s="159"/>
      <c r="DW171" s="159"/>
      <c r="DX171" s="159"/>
      <c r="DY171" s="159"/>
      <c r="DZ171" s="159"/>
      <c r="EA171" s="159"/>
      <c r="EB171" s="159"/>
      <c r="EC171" s="159"/>
      <c r="ED171" s="159"/>
      <c r="EE171" s="159"/>
      <c r="EF171" s="159"/>
      <c r="EG171" s="159"/>
      <c r="EH171" s="159"/>
      <c r="EI171" s="159"/>
      <c r="EJ171" s="159"/>
      <c r="EK171" s="159"/>
      <c r="EL171" s="159"/>
      <c r="EM171" s="159"/>
      <c r="EN171" s="159"/>
      <c r="EO171" s="159"/>
      <c r="EP171" s="159"/>
      <c r="EQ171" s="159"/>
      <c r="ER171" s="159"/>
      <c r="ES171" s="159"/>
      <c r="ET171" s="159"/>
      <c r="EU171" s="159"/>
      <c r="EV171" s="159"/>
      <c r="EW171" s="159"/>
      <c r="EX171" s="159"/>
      <c r="EY171" s="159"/>
      <c r="EZ171" s="159"/>
      <c r="FA171" s="159"/>
      <c r="FB171" s="159"/>
      <c r="FC171" s="159"/>
      <c r="FD171" s="159"/>
      <c r="FE171" s="159"/>
      <c r="FF171" s="159"/>
      <c r="FG171" s="159"/>
      <c r="FH171" s="159"/>
      <c r="FI171" s="159"/>
      <c r="FJ171" s="159"/>
      <c r="FK171" s="159"/>
      <c r="FL171" s="159"/>
      <c r="FM171" s="159"/>
      <c r="FN171" s="159"/>
      <c r="FO171" s="159"/>
      <c r="FP171" s="159"/>
      <c r="FQ171" s="159"/>
      <c r="FR171" s="159"/>
      <c r="FS171" s="159"/>
      <c r="FT171" s="159"/>
      <c r="FU171" s="159"/>
      <c r="FV171" s="159"/>
      <c r="FW171" s="159"/>
      <c r="FX171" s="159"/>
      <c r="FY171" s="159"/>
      <c r="FZ171" s="159"/>
      <c r="GA171" s="159"/>
      <c r="GB171" s="159"/>
      <c r="GC171" s="159"/>
      <c r="GD171" s="159"/>
      <c r="GE171" s="159"/>
      <c r="GF171" s="159"/>
      <c r="GG171" s="159"/>
      <c r="GH171" s="159"/>
      <c r="GI171" s="159"/>
      <c r="GJ171" s="159"/>
      <c r="GK171" s="159"/>
      <c r="GL171" s="159"/>
      <c r="GM171" s="159"/>
      <c r="GN171" s="159"/>
      <c r="GO171" s="159"/>
      <c r="GP171" s="159"/>
      <c r="GQ171" s="159"/>
      <c r="GR171" s="159"/>
      <c r="GS171" s="159"/>
      <c r="GT171" s="159"/>
      <c r="GU171" s="159"/>
      <c r="GV171" s="159"/>
      <c r="GW171" s="159"/>
      <c r="GX171" s="159"/>
      <c r="GY171" s="159"/>
      <c r="GZ171" s="159"/>
      <c r="HA171" s="159"/>
      <c r="HB171" s="159"/>
      <c r="HC171" s="159"/>
      <c r="HD171" s="159"/>
      <c r="HE171" s="159"/>
      <c r="HF171" s="159"/>
      <c r="HG171" s="159"/>
      <c r="HH171" s="159"/>
      <c r="HI171" s="159"/>
      <c r="HJ171" s="159"/>
      <c r="HK171" s="159"/>
      <c r="HL171" s="159"/>
      <c r="HM171" s="159"/>
      <c r="HN171" s="159"/>
      <c r="HO171" s="159"/>
      <c r="HP171" s="159"/>
    </row>
    <row r="172" s="158" customFormat="1" spans="1:224">
      <c r="A172" s="170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59"/>
      <c r="BN172" s="159"/>
      <c r="BO172" s="159"/>
      <c r="BP172" s="159"/>
      <c r="BQ172" s="159"/>
      <c r="BR172" s="159"/>
      <c r="BS172" s="159"/>
      <c r="BT172" s="159"/>
      <c r="BU172" s="159"/>
      <c r="BV172" s="159"/>
      <c r="BW172" s="159"/>
      <c r="BX172" s="159"/>
      <c r="BY172" s="159"/>
      <c r="BZ172" s="159"/>
      <c r="CA172" s="159"/>
      <c r="CB172" s="159"/>
      <c r="CC172" s="159"/>
      <c r="CD172" s="159"/>
      <c r="CE172" s="159"/>
      <c r="CF172" s="159"/>
      <c r="CG172" s="159"/>
      <c r="CH172" s="159"/>
      <c r="CI172" s="159"/>
      <c r="CJ172" s="159"/>
      <c r="CK172" s="159"/>
      <c r="CL172" s="159"/>
      <c r="CM172" s="159"/>
      <c r="CN172" s="159"/>
      <c r="CO172" s="159"/>
      <c r="CP172" s="159"/>
      <c r="CQ172" s="159"/>
      <c r="CR172" s="159"/>
      <c r="CS172" s="159"/>
      <c r="CT172" s="159"/>
      <c r="CU172" s="159"/>
      <c r="CV172" s="159"/>
      <c r="CW172" s="159"/>
      <c r="CX172" s="159"/>
      <c r="CY172" s="159"/>
      <c r="CZ172" s="159"/>
      <c r="DA172" s="159"/>
      <c r="DB172" s="159"/>
      <c r="DC172" s="159"/>
      <c r="DD172" s="159"/>
      <c r="DE172" s="159"/>
      <c r="DF172" s="159"/>
      <c r="DG172" s="159"/>
      <c r="DH172" s="159"/>
      <c r="DI172" s="159"/>
      <c r="DJ172" s="159"/>
      <c r="DK172" s="159"/>
      <c r="DL172" s="159"/>
      <c r="DM172" s="159"/>
      <c r="DN172" s="159"/>
      <c r="DO172" s="159"/>
      <c r="DP172" s="159"/>
      <c r="DQ172" s="159"/>
      <c r="DR172" s="159"/>
      <c r="DS172" s="159"/>
      <c r="DT172" s="159"/>
      <c r="DU172" s="159"/>
      <c r="DV172" s="159"/>
      <c r="DW172" s="159"/>
      <c r="DX172" s="159"/>
      <c r="DY172" s="159"/>
      <c r="DZ172" s="159"/>
      <c r="EA172" s="159"/>
      <c r="EB172" s="159"/>
      <c r="EC172" s="159"/>
      <c r="ED172" s="159"/>
      <c r="EE172" s="159"/>
      <c r="EF172" s="159"/>
      <c r="EG172" s="159"/>
      <c r="EH172" s="159"/>
      <c r="EI172" s="159"/>
      <c r="EJ172" s="159"/>
      <c r="EK172" s="159"/>
      <c r="EL172" s="159"/>
      <c r="EM172" s="159"/>
      <c r="EN172" s="159"/>
      <c r="EO172" s="159"/>
      <c r="EP172" s="159"/>
      <c r="EQ172" s="159"/>
      <c r="ER172" s="159"/>
      <c r="ES172" s="159"/>
      <c r="ET172" s="159"/>
      <c r="EU172" s="159"/>
      <c r="EV172" s="159"/>
      <c r="EW172" s="159"/>
      <c r="EX172" s="159"/>
      <c r="EY172" s="159"/>
      <c r="EZ172" s="159"/>
      <c r="FA172" s="159"/>
      <c r="FB172" s="159"/>
      <c r="FC172" s="159"/>
      <c r="FD172" s="159"/>
      <c r="FE172" s="159"/>
      <c r="FF172" s="159"/>
      <c r="FG172" s="159"/>
      <c r="FH172" s="159"/>
      <c r="FI172" s="159"/>
      <c r="FJ172" s="159"/>
      <c r="FK172" s="159"/>
      <c r="FL172" s="159"/>
      <c r="FM172" s="159"/>
      <c r="FN172" s="159"/>
      <c r="FO172" s="159"/>
      <c r="FP172" s="159"/>
      <c r="FQ172" s="159"/>
      <c r="FR172" s="159"/>
      <c r="FS172" s="159"/>
      <c r="FT172" s="159"/>
      <c r="FU172" s="159"/>
      <c r="FV172" s="159"/>
      <c r="FW172" s="159"/>
      <c r="FX172" s="159"/>
      <c r="FY172" s="159"/>
      <c r="FZ172" s="159"/>
      <c r="GA172" s="159"/>
      <c r="GB172" s="159"/>
      <c r="GC172" s="159"/>
      <c r="GD172" s="159"/>
      <c r="GE172" s="159"/>
      <c r="GF172" s="159"/>
      <c r="GG172" s="159"/>
      <c r="GH172" s="159"/>
      <c r="GI172" s="159"/>
      <c r="GJ172" s="159"/>
      <c r="GK172" s="159"/>
      <c r="GL172" s="159"/>
      <c r="GM172" s="159"/>
      <c r="GN172" s="159"/>
      <c r="GO172" s="159"/>
      <c r="GP172" s="159"/>
      <c r="GQ172" s="159"/>
      <c r="GR172" s="159"/>
      <c r="GS172" s="159"/>
      <c r="GT172" s="159"/>
      <c r="GU172" s="159"/>
      <c r="GV172" s="159"/>
      <c r="GW172" s="159"/>
      <c r="GX172" s="159"/>
      <c r="GY172" s="159"/>
      <c r="GZ172" s="159"/>
      <c r="HA172" s="159"/>
      <c r="HB172" s="159"/>
      <c r="HC172" s="159"/>
      <c r="HD172" s="159"/>
      <c r="HE172" s="159"/>
      <c r="HF172" s="159"/>
      <c r="HG172" s="159"/>
      <c r="HH172" s="159"/>
      <c r="HI172" s="159"/>
      <c r="HJ172" s="159"/>
      <c r="HK172" s="159"/>
      <c r="HL172" s="159"/>
      <c r="HM172" s="159"/>
      <c r="HN172" s="159"/>
      <c r="HO172" s="159"/>
      <c r="HP172" s="159"/>
    </row>
    <row r="173" s="158" customFormat="1" spans="1:224">
      <c r="A173" s="170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59"/>
      <c r="BN173" s="159"/>
      <c r="BO173" s="159"/>
      <c r="BP173" s="159"/>
      <c r="BQ173" s="159"/>
      <c r="BR173" s="159"/>
      <c r="BS173" s="159"/>
      <c r="BT173" s="159"/>
      <c r="BU173" s="159"/>
      <c r="BV173" s="159"/>
      <c r="BW173" s="159"/>
      <c r="BX173" s="159"/>
      <c r="BY173" s="159"/>
      <c r="BZ173" s="159"/>
      <c r="CA173" s="159"/>
      <c r="CB173" s="159"/>
      <c r="CC173" s="159"/>
      <c r="CD173" s="159"/>
      <c r="CE173" s="159"/>
      <c r="CF173" s="159"/>
      <c r="CG173" s="159"/>
      <c r="CH173" s="159"/>
      <c r="CI173" s="159"/>
      <c r="CJ173" s="159"/>
      <c r="CK173" s="159"/>
      <c r="CL173" s="159"/>
      <c r="CM173" s="159"/>
      <c r="CN173" s="159"/>
      <c r="CO173" s="159"/>
      <c r="CP173" s="159"/>
      <c r="CQ173" s="159"/>
      <c r="CR173" s="159"/>
      <c r="CS173" s="159"/>
      <c r="CT173" s="159"/>
      <c r="CU173" s="159"/>
      <c r="CV173" s="159"/>
      <c r="CW173" s="159"/>
      <c r="CX173" s="159"/>
      <c r="CY173" s="159"/>
      <c r="CZ173" s="159"/>
      <c r="DA173" s="159"/>
      <c r="DB173" s="159"/>
      <c r="DC173" s="159"/>
      <c r="DD173" s="159"/>
      <c r="DE173" s="159"/>
      <c r="DF173" s="159"/>
      <c r="DG173" s="159"/>
      <c r="DH173" s="159"/>
      <c r="DI173" s="159"/>
      <c r="DJ173" s="159"/>
      <c r="DK173" s="159"/>
      <c r="DL173" s="159"/>
      <c r="DM173" s="159"/>
      <c r="DN173" s="159"/>
      <c r="DO173" s="159"/>
      <c r="DP173" s="159"/>
      <c r="DQ173" s="159"/>
      <c r="DR173" s="159"/>
      <c r="DS173" s="159"/>
      <c r="DT173" s="159"/>
      <c r="DU173" s="159"/>
      <c r="DV173" s="159"/>
      <c r="DW173" s="159"/>
      <c r="DX173" s="159"/>
      <c r="DY173" s="159"/>
      <c r="DZ173" s="159"/>
      <c r="EA173" s="159"/>
      <c r="EB173" s="159"/>
      <c r="EC173" s="159"/>
      <c r="ED173" s="159"/>
      <c r="EE173" s="159"/>
      <c r="EF173" s="159"/>
      <c r="EG173" s="159"/>
      <c r="EH173" s="159"/>
      <c r="EI173" s="159"/>
      <c r="EJ173" s="159"/>
      <c r="EK173" s="159"/>
      <c r="EL173" s="159"/>
      <c r="EM173" s="159"/>
      <c r="EN173" s="159"/>
      <c r="EO173" s="159"/>
      <c r="EP173" s="159"/>
      <c r="EQ173" s="159"/>
      <c r="ER173" s="159"/>
      <c r="ES173" s="159"/>
      <c r="ET173" s="159"/>
      <c r="EU173" s="159"/>
      <c r="EV173" s="159"/>
      <c r="EW173" s="159"/>
      <c r="EX173" s="159"/>
      <c r="EY173" s="159"/>
      <c r="EZ173" s="159"/>
      <c r="FA173" s="159"/>
      <c r="FB173" s="159"/>
      <c r="FC173" s="159"/>
      <c r="FD173" s="159"/>
      <c r="FE173" s="159"/>
      <c r="FF173" s="159"/>
      <c r="FG173" s="159"/>
      <c r="FH173" s="159"/>
      <c r="FI173" s="159"/>
      <c r="FJ173" s="159"/>
      <c r="FK173" s="159"/>
      <c r="FL173" s="159"/>
      <c r="FM173" s="159"/>
      <c r="FN173" s="159"/>
      <c r="FO173" s="159"/>
      <c r="FP173" s="159"/>
      <c r="FQ173" s="159"/>
      <c r="FR173" s="159"/>
      <c r="FS173" s="159"/>
      <c r="FT173" s="159"/>
      <c r="FU173" s="159"/>
      <c r="FV173" s="159"/>
      <c r="FW173" s="159"/>
      <c r="FX173" s="159"/>
      <c r="FY173" s="159"/>
      <c r="FZ173" s="159"/>
      <c r="GA173" s="159"/>
      <c r="GB173" s="159"/>
      <c r="GC173" s="159"/>
      <c r="GD173" s="159"/>
      <c r="GE173" s="159"/>
      <c r="GF173" s="159"/>
      <c r="GG173" s="159"/>
      <c r="GH173" s="159"/>
      <c r="GI173" s="159"/>
      <c r="GJ173" s="159"/>
      <c r="GK173" s="159"/>
      <c r="GL173" s="159"/>
      <c r="GM173" s="159"/>
      <c r="GN173" s="159"/>
      <c r="GO173" s="159"/>
      <c r="GP173" s="159"/>
      <c r="GQ173" s="159"/>
      <c r="GR173" s="159"/>
      <c r="GS173" s="159"/>
      <c r="GT173" s="159"/>
      <c r="GU173" s="159"/>
      <c r="GV173" s="159"/>
      <c r="GW173" s="159"/>
      <c r="GX173" s="159"/>
      <c r="GY173" s="159"/>
      <c r="GZ173" s="159"/>
      <c r="HA173" s="159"/>
      <c r="HB173" s="159"/>
      <c r="HC173" s="159"/>
      <c r="HD173" s="159"/>
      <c r="HE173" s="159"/>
      <c r="HF173" s="159"/>
      <c r="HG173" s="159"/>
      <c r="HH173" s="159"/>
      <c r="HI173" s="159"/>
      <c r="HJ173" s="159"/>
      <c r="HK173" s="159"/>
      <c r="HL173" s="159"/>
      <c r="HM173" s="159"/>
      <c r="HN173" s="159"/>
      <c r="HO173" s="159"/>
      <c r="HP173" s="159"/>
    </row>
    <row r="174" s="158" customFormat="1" spans="1:224">
      <c r="A174" s="170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159"/>
      <c r="BS174" s="159"/>
      <c r="BT174" s="159"/>
      <c r="BU174" s="159"/>
      <c r="BV174" s="159"/>
      <c r="BW174" s="159"/>
      <c r="BX174" s="159"/>
      <c r="BY174" s="159"/>
      <c r="BZ174" s="159"/>
      <c r="CA174" s="159"/>
      <c r="CB174" s="159"/>
      <c r="CC174" s="159"/>
      <c r="CD174" s="159"/>
      <c r="CE174" s="159"/>
      <c r="CF174" s="159"/>
      <c r="CG174" s="159"/>
      <c r="CH174" s="159"/>
      <c r="CI174" s="159"/>
      <c r="CJ174" s="159"/>
      <c r="CK174" s="159"/>
      <c r="CL174" s="159"/>
      <c r="CM174" s="159"/>
      <c r="CN174" s="159"/>
      <c r="CO174" s="159"/>
      <c r="CP174" s="159"/>
      <c r="CQ174" s="159"/>
      <c r="CR174" s="159"/>
      <c r="CS174" s="159"/>
      <c r="CT174" s="159"/>
      <c r="CU174" s="159"/>
      <c r="CV174" s="159"/>
      <c r="CW174" s="159"/>
      <c r="CX174" s="159"/>
      <c r="CY174" s="159"/>
      <c r="CZ174" s="159"/>
      <c r="DA174" s="159"/>
      <c r="DB174" s="159"/>
      <c r="DC174" s="159"/>
      <c r="DD174" s="159"/>
      <c r="DE174" s="159"/>
      <c r="DF174" s="159"/>
      <c r="DG174" s="159"/>
      <c r="DH174" s="159"/>
      <c r="DI174" s="159"/>
      <c r="DJ174" s="159"/>
      <c r="DK174" s="159"/>
      <c r="DL174" s="159"/>
      <c r="DM174" s="159"/>
      <c r="DN174" s="159"/>
      <c r="DO174" s="159"/>
      <c r="DP174" s="159"/>
      <c r="DQ174" s="159"/>
      <c r="DR174" s="159"/>
      <c r="DS174" s="159"/>
      <c r="DT174" s="159"/>
      <c r="DU174" s="159"/>
      <c r="DV174" s="159"/>
      <c r="DW174" s="159"/>
      <c r="DX174" s="159"/>
      <c r="DY174" s="159"/>
      <c r="DZ174" s="159"/>
      <c r="EA174" s="159"/>
      <c r="EB174" s="159"/>
      <c r="EC174" s="159"/>
      <c r="ED174" s="159"/>
      <c r="EE174" s="159"/>
      <c r="EF174" s="159"/>
      <c r="EG174" s="159"/>
      <c r="EH174" s="159"/>
      <c r="EI174" s="159"/>
      <c r="EJ174" s="159"/>
      <c r="EK174" s="159"/>
      <c r="EL174" s="159"/>
      <c r="EM174" s="159"/>
      <c r="EN174" s="159"/>
      <c r="EO174" s="159"/>
      <c r="EP174" s="159"/>
      <c r="EQ174" s="159"/>
      <c r="ER174" s="159"/>
      <c r="ES174" s="159"/>
      <c r="ET174" s="159"/>
      <c r="EU174" s="159"/>
      <c r="EV174" s="159"/>
      <c r="EW174" s="159"/>
      <c r="EX174" s="159"/>
      <c r="EY174" s="159"/>
      <c r="EZ174" s="159"/>
      <c r="FA174" s="159"/>
      <c r="FB174" s="159"/>
      <c r="FC174" s="159"/>
      <c r="FD174" s="159"/>
      <c r="FE174" s="159"/>
      <c r="FF174" s="159"/>
      <c r="FG174" s="159"/>
      <c r="FH174" s="159"/>
      <c r="FI174" s="159"/>
      <c r="FJ174" s="159"/>
      <c r="FK174" s="159"/>
      <c r="FL174" s="159"/>
      <c r="FM174" s="159"/>
      <c r="FN174" s="159"/>
      <c r="FO174" s="159"/>
      <c r="FP174" s="159"/>
      <c r="FQ174" s="159"/>
      <c r="FR174" s="159"/>
      <c r="FS174" s="159"/>
      <c r="FT174" s="159"/>
      <c r="FU174" s="159"/>
      <c r="FV174" s="159"/>
      <c r="FW174" s="159"/>
      <c r="FX174" s="159"/>
      <c r="FY174" s="159"/>
      <c r="FZ174" s="159"/>
      <c r="GA174" s="159"/>
      <c r="GB174" s="159"/>
      <c r="GC174" s="159"/>
      <c r="GD174" s="159"/>
      <c r="GE174" s="159"/>
      <c r="GF174" s="159"/>
      <c r="GG174" s="159"/>
      <c r="GH174" s="159"/>
      <c r="GI174" s="159"/>
      <c r="GJ174" s="159"/>
      <c r="GK174" s="159"/>
      <c r="GL174" s="159"/>
      <c r="GM174" s="159"/>
      <c r="GN174" s="159"/>
      <c r="GO174" s="159"/>
      <c r="GP174" s="159"/>
      <c r="GQ174" s="159"/>
      <c r="GR174" s="159"/>
      <c r="GS174" s="159"/>
      <c r="GT174" s="159"/>
      <c r="GU174" s="159"/>
      <c r="GV174" s="159"/>
      <c r="GW174" s="159"/>
      <c r="GX174" s="159"/>
      <c r="GY174" s="159"/>
      <c r="GZ174" s="159"/>
      <c r="HA174" s="159"/>
      <c r="HB174" s="159"/>
      <c r="HC174" s="159"/>
      <c r="HD174" s="159"/>
      <c r="HE174" s="159"/>
      <c r="HF174" s="159"/>
      <c r="HG174" s="159"/>
      <c r="HH174" s="159"/>
      <c r="HI174" s="159"/>
      <c r="HJ174" s="159"/>
      <c r="HK174" s="159"/>
      <c r="HL174" s="159"/>
      <c r="HM174" s="159"/>
      <c r="HN174" s="159"/>
      <c r="HO174" s="159"/>
      <c r="HP174" s="159"/>
    </row>
    <row r="175" s="158" customFormat="1" spans="1:224">
      <c r="A175" s="170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159"/>
      <c r="BS175" s="159"/>
      <c r="BT175" s="159"/>
      <c r="BU175" s="159"/>
      <c r="BV175" s="159"/>
      <c r="BW175" s="159"/>
      <c r="BX175" s="159"/>
      <c r="BY175" s="159"/>
      <c r="BZ175" s="159"/>
      <c r="CA175" s="159"/>
      <c r="CB175" s="159"/>
      <c r="CC175" s="159"/>
      <c r="CD175" s="159"/>
      <c r="CE175" s="159"/>
      <c r="CF175" s="159"/>
      <c r="CG175" s="159"/>
      <c r="CH175" s="159"/>
      <c r="CI175" s="159"/>
      <c r="CJ175" s="159"/>
      <c r="CK175" s="159"/>
      <c r="CL175" s="159"/>
      <c r="CM175" s="159"/>
      <c r="CN175" s="159"/>
      <c r="CO175" s="159"/>
      <c r="CP175" s="159"/>
      <c r="CQ175" s="159"/>
      <c r="CR175" s="159"/>
      <c r="CS175" s="159"/>
      <c r="CT175" s="159"/>
      <c r="CU175" s="159"/>
      <c r="CV175" s="159"/>
      <c r="CW175" s="159"/>
      <c r="CX175" s="159"/>
      <c r="CY175" s="159"/>
      <c r="CZ175" s="159"/>
      <c r="DA175" s="159"/>
      <c r="DB175" s="159"/>
      <c r="DC175" s="159"/>
      <c r="DD175" s="159"/>
      <c r="DE175" s="159"/>
      <c r="DF175" s="159"/>
      <c r="DG175" s="159"/>
      <c r="DH175" s="159"/>
      <c r="DI175" s="159"/>
      <c r="DJ175" s="159"/>
      <c r="DK175" s="159"/>
      <c r="DL175" s="159"/>
      <c r="DM175" s="159"/>
      <c r="DN175" s="159"/>
      <c r="DO175" s="159"/>
      <c r="DP175" s="159"/>
      <c r="DQ175" s="159"/>
      <c r="DR175" s="159"/>
      <c r="DS175" s="159"/>
      <c r="DT175" s="159"/>
      <c r="DU175" s="159"/>
      <c r="DV175" s="159"/>
      <c r="DW175" s="159"/>
      <c r="DX175" s="159"/>
      <c r="DY175" s="159"/>
      <c r="DZ175" s="159"/>
      <c r="EA175" s="159"/>
      <c r="EB175" s="159"/>
      <c r="EC175" s="159"/>
      <c r="ED175" s="159"/>
      <c r="EE175" s="159"/>
      <c r="EF175" s="159"/>
      <c r="EG175" s="159"/>
      <c r="EH175" s="159"/>
      <c r="EI175" s="159"/>
      <c r="EJ175" s="159"/>
      <c r="EK175" s="159"/>
      <c r="EL175" s="159"/>
      <c r="EM175" s="159"/>
      <c r="EN175" s="159"/>
      <c r="EO175" s="159"/>
      <c r="EP175" s="159"/>
      <c r="EQ175" s="159"/>
      <c r="ER175" s="159"/>
      <c r="ES175" s="159"/>
      <c r="ET175" s="159"/>
      <c r="EU175" s="159"/>
      <c r="EV175" s="159"/>
      <c r="EW175" s="159"/>
      <c r="EX175" s="159"/>
      <c r="EY175" s="159"/>
      <c r="EZ175" s="159"/>
      <c r="FA175" s="159"/>
      <c r="FB175" s="159"/>
      <c r="FC175" s="159"/>
      <c r="FD175" s="159"/>
      <c r="FE175" s="159"/>
      <c r="FF175" s="159"/>
      <c r="FG175" s="159"/>
      <c r="FH175" s="159"/>
      <c r="FI175" s="159"/>
      <c r="FJ175" s="159"/>
      <c r="FK175" s="159"/>
      <c r="FL175" s="159"/>
      <c r="FM175" s="159"/>
      <c r="FN175" s="159"/>
      <c r="FO175" s="159"/>
      <c r="FP175" s="159"/>
      <c r="FQ175" s="159"/>
      <c r="FR175" s="159"/>
      <c r="FS175" s="159"/>
      <c r="FT175" s="159"/>
      <c r="FU175" s="159"/>
      <c r="FV175" s="159"/>
      <c r="FW175" s="159"/>
      <c r="FX175" s="159"/>
      <c r="FY175" s="159"/>
      <c r="FZ175" s="159"/>
      <c r="GA175" s="159"/>
      <c r="GB175" s="159"/>
      <c r="GC175" s="159"/>
      <c r="GD175" s="159"/>
      <c r="GE175" s="159"/>
      <c r="GF175" s="159"/>
      <c r="GG175" s="159"/>
      <c r="GH175" s="159"/>
      <c r="GI175" s="159"/>
      <c r="GJ175" s="159"/>
      <c r="GK175" s="159"/>
      <c r="GL175" s="159"/>
      <c r="GM175" s="159"/>
      <c r="GN175" s="159"/>
      <c r="GO175" s="159"/>
      <c r="GP175" s="159"/>
      <c r="GQ175" s="159"/>
      <c r="GR175" s="159"/>
      <c r="GS175" s="159"/>
      <c r="GT175" s="159"/>
      <c r="GU175" s="159"/>
      <c r="GV175" s="159"/>
      <c r="GW175" s="159"/>
      <c r="GX175" s="159"/>
      <c r="GY175" s="159"/>
      <c r="GZ175" s="159"/>
      <c r="HA175" s="159"/>
      <c r="HB175" s="159"/>
      <c r="HC175" s="159"/>
      <c r="HD175" s="159"/>
      <c r="HE175" s="159"/>
      <c r="HF175" s="159"/>
      <c r="HG175" s="159"/>
      <c r="HH175" s="159"/>
      <c r="HI175" s="159"/>
      <c r="HJ175" s="159"/>
      <c r="HK175" s="159"/>
      <c r="HL175" s="159"/>
      <c r="HM175" s="159"/>
      <c r="HN175" s="159"/>
      <c r="HO175" s="159"/>
      <c r="HP175" s="159"/>
    </row>
    <row r="176" s="158" customFormat="1" spans="1:224">
      <c r="A176" s="170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59"/>
      <c r="BO176" s="159"/>
      <c r="BP176" s="159"/>
      <c r="BQ176" s="159"/>
      <c r="BR176" s="159"/>
      <c r="BS176" s="159"/>
      <c r="BT176" s="159"/>
      <c r="BU176" s="159"/>
      <c r="BV176" s="159"/>
      <c r="BW176" s="159"/>
      <c r="BX176" s="159"/>
      <c r="BY176" s="159"/>
      <c r="BZ176" s="159"/>
      <c r="CA176" s="159"/>
      <c r="CB176" s="159"/>
      <c r="CC176" s="159"/>
      <c r="CD176" s="159"/>
      <c r="CE176" s="159"/>
      <c r="CF176" s="159"/>
      <c r="CG176" s="159"/>
      <c r="CH176" s="159"/>
      <c r="CI176" s="159"/>
      <c r="CJ176" s="159"/>
      <c r="CK176" s="159"/>
      <c r="CL176" s="159"/>
      <c r="CM176" s="159"/>
      <c r="CN176" s="159"/>
      <c r="CO176" s="159"/>
      <c r="CP176" s="159"/>
      <c r="CQ176" s="159"/>
      <c r="CR176" s="159"/>
      <c r="CS176" s="159"/>
      <c r="CT176" s="159"/>
      <c r="CU176" s="159"/>
      <c r="CV176" s="159"/>
      <c r="CW176" s="159"/>
      <c r="CX176" s="159"/>
      <c r="CY176" s="159"/>
      <c r="CZ176" s="159"/>
      <c r="DA176" s="159"/>
      <c r="DB176" s="159"/>
      <c r="DC176" s="159"/>
      <c r="DD176" s="159"/>
      <c r="DE176" s="159"/>
      <c r="DF176" s="159"/>
      <c r="DG176" s="159"/>
      <c r="DH176" s="159"/>
      <c r="DI176" s="159"/>
      <c r="DJ176" s="159"/>
      <c r="DK176" s="159"/>
      <c r="DL176" s="159"/>
      <c r="DM176" s="159"/>
      <c r="DN176" s="159"/>
      <c r="DO176" s="159"/>
      <c r="DP176" s="159"/>
      <c r="DQ176" s="159"/>
      <c r="DR176" s="159"/>
      <c r="DS176" s="159"/>
      <c r="DT176" s="159"/>
      <c r="DU176" s="159"/>
      <c r="DV176" s="159"/>
      <c r="DW176" s="159"/>
      <c r="DX176" s="159"/>
      <c r="DY176" s="159"/>
      <c r="DZ176" s="159"/>
      <c r="EA176" s="159"/>
      <c r="EB176" s="159"/>
      <c r="EC176" s="159"/>
      <c r="ED176" s="159"/>
      <c r="EE176" s="159"/>
      <c r="EF176" s="159"/>
      <c r="EG176" s="159"/>
      <c r="EH176" s="159"/>
      <c r="EI176" s="159"/>
      <c r="EJ176" s="159"/>
      <c r="EK176" s="159"/>
      <c r="EL176" s="159"/>
      <c r="EM176" s="159"/>
      <c r="EN176" s="159"/>
      <c r="EO176" s="159"/>
      <c r="EP176" s="159"/>
      <c r="EQ176" s="159"/>
      <c r="ER176" s="159"/>
      <c r="ES176" s="159"/>
      <c r="ET176" s="159"/>
      <c r="EU176" s="159"/>
      <c r="EV176" s="159"/>
      <c r="EW176" s="159"/>
      <c r="EX176" s="159"/>
      <c r="EY176" s="159"/>
      <c r="EZ176" s="159"/>
      <c r="FA176" s="159"/>
      <c r="FB176" s="159"/>
      <c r="FC176" s="159"/>
      <c r="FD176" s="159"/>
      <c r="FE176" s="159"/>
      <c r="FF176" s="159"/>
      <c r="FG176" s="159"/>
      <c r="FH176" s="159"/>
      <c r="FI176" s="159"/>
      <c r="FJ176" s="159"/>
      <c r="FK176" s="159"/>
      <c r="FL176" s="159"/>
      <c r="FM176" s="159"/>
      <c r="FN176" s="159"/>
      <c r="FO176" s="159"/>
      <c r="FP176" s="159"/>
      <c r="FQ176" s="159"/>
      <c r="FR176" s="159"/>
      <c r="FS176" s="159"/>
      <c r="FT176" s="159"/>
      <c r="FU176" s="159"/>
      <c r="FV176" s="159"/>
      <c r="FW176" s="159"/>
      <c r="FX176" s="159"/>
      <c r="FY176" s="159"/>
      <c r="FZ176" s="159"/>
      <c r="GA176" s="159"/>
      <c r="GB176" s="159"/>
      <c r="GC176" s="159"/>
      <c r="GD176" s="159"/>
      <c r="GE176" s="159"/>
      <c r="GF176" s="159"/>
      <c r="GG176" s="159"/>
      <c r="GH176" s="159"/>
      <c r="GI176" s="159"/>
      <c r="GJ176" s="159"/>
      <c r="GK176" s="159"/>
      <c r="GL176" s="159"/>
      <c r="GM176" s="159"/>
      <c r="GN176" s="159"/>
      <c r="GO176" s="159"/>
      <c r="GP176" s="159"/>
      <c r="GQ176" s="159"/>
      <c r="GR176" s="159"/>
      <c r="GS176" s="159"/>
      <c r="GT176" s="159"/>
      <c r="GU176" s="159"/>
      <c r="GV176" s="159"/>
      <c r="GW176" s="159"/>
      <c r="GX176" s="159"/>
      <c r="GY176" s="159"/>
      <c r="GZ176" s="159"/>
      <c r="HA176" s="159"/>
      <c r="HB176" s="159"/>
      <c r="HC176" s="159"/>
      <c r="HD176" s="159"/>
      <c r="HE176" s="159"/>
      <c r="HF176" s="159"/>
      <c r="HG176" s="159"/>
      <c r="HH176" s="159"/>
      <c r="HI176" s="159"/>
      <c r="HJ176" s="159"/>
      <c r="HK176" s="159"/>
      <c r="HL176" s="159"/>
      <c r="HM176" s="159"/>
      <c r="HN176" s="159"/>
      <c r="HO176" s="159"/>
      <c r="HP176" s="159"/>
    </row>
    <row r="177" s="158" customFormat="1" spans="1:224">
      <c r="A177" s="170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59"/>
      <c r="BN177" s="159"/>
      <c r="BO177" s="159"/>
      <c r="BP177" s="159"/>
      <c r="BQ177" s="159"/>
      <c r="BR177" s="159"/>
      <c r="BS177" s="159"/>
      <c r="BT177" s="159"/>
      <c r="BU177" s="159"/>
      <c r="BV177" s="159"/>
      <c r="BW177" s="159"/>
      <c r="BX177" s="159"/>
      <c r="BY177" s="159"/>
      <c r="BZ177" s="159"/>
      <c r="CA177" s="159"/>
      <c r="CB177" s="159"/>
      <c r="CC177" s="159"/>
      <c r="CD177" s="159"/>
      <c r="CE177" s="159"/>
      <c r="CF177" s="159"/>
      <c r="CG177" s="159"/>
      <c r="CH177" s="159"/>
      <c r="CI177" s="159"/>
      <c r="CJ177" s="159"/>
      <c r="CK177" s="159"/>
      <c r="CL177" s="159"/>
      <c r="CM177" s="159"/>
      <c r="CN177" s="159"/>
      <c r="CO177" s="159"/>
      <c r="CP177" s="159"/>
      <c r="CQ177" s="159"/>
      <c r="CR177" s="159"/>
      <c r="CS177" s="159"/>
      <c r="CT177" s="159"/>
      <c r="CU177" s="159"/>
      <c r="CV177" s="159"/>
      <c r="CW177" s="159"/>
      <c r="CX177" s="159"/>
      <c r="CY177" s="159"/>
      <c r="CZ177" s="159"/>
      <c r="DA177" s="159"/>
      <c r="DB177" s="159"/>
      <c r="DC177" s="159"/>
      <c r="DD177" s="159"/>
      <c r="DE177" s="159"/>
      <c r="DF177" s="159"/>
      <c r="DG177" s="159"/>
      <c r="DH177" s="159"/>
      <c r="DI177" s="159"/>
      <c r="DJ177" s="159"/>
      <c r="DK177" s="159"/>
      <c r="DL177" s="159"/>
      <c r="DM177" s="159"/>
      <c r="DN177" s="159"/>
      <c r="DO177" s="159"/>
      <c r="DP177" s="159"/>
      <c r="DQ177" s="159"/>
      <c r="DR177" s="159"/>
      <c r="DS177" s="159"/>
      <c r="DT177" s="159"/>
      <c r="DU177" s="159"/>
      <c r="DV177" s="159"/>
      <c r="DW177" s="159"/>
      <c r="DX177" s="159"/>
      <c r="DY177" s="159"/>
      <c r="DZ177" s="159"/>
      <c r="EA177" s="159"/>
      <c r="EB177" s="159"/>
      <c r="EC177" s="159"/>
      <c r="ED177" s="159"/>
      <c r="EE177" s="159"/>
      <c r="EF177" s="159"/>
      <c r="EG177" s="159"/>
      <c r="EH177" s="159"/>
      <c r="EI177" s="159"/>
      <c r="EJ177" s="159"/>
      <c r="EK177" s="159"/>
      <c r="EL177" s="159"/>
      <c r="EM177" s="159"/>
      <c r="EN177" s="159"/>
      <c r="EO177" s="159"/>
      <c r="EP177" s="159"/>
      <c r="EQ177" s="159"/>
      <c r="ER177" s="159"/>
      <c r="ES177" s="159"/>
      <c r="ET177" s="159"/>
      <c r="EU177" s="159"/>
      <c r="EV177" s="159"/>
      <c r="EW177" s="159"/>
      <c r="EX177" s="159"/>
      <c r="EY177" s="159"/>
      <c r="EZ177" s="159"/>
      <c r="FA177" s="159"/>
      <c r="FB177" s="159"/>
      <c r="FC177" s="159"/>
      <c r="FD177" s="159"/>
      <c r="FE177" s="159"/>
      <c r="FF177" s="159"/>
      <c r="FG177" s="159"/>
      <c r="FH177" s="159"/>
      <c r="FI177" s="159"/>
      <c r="FJ177" s="159"/>
      <c r="FK177" s="159"/>
      <c r="FL177" s="159"/>
      <c r="FM177" s="159"/>
      <c r="FN177" s="159"/>
      <c r="FO177" s="159"/>
      <c r="FP177" s="159"/>
      <c r="FQ177" s="159"/>
      <c r="FR177" s="159"/>
      <c r="FS177" s="159"/>
      <c r="FT177" s="159"/>
      <c r="FU177" s="159"/>
      <c r="FV177" s="159"/>
      <c r="FW177" s="159"/>
      <c r="FX177" s="159"/>
      <c r="FY177" s="159"/>
      <c r="FZ177" s="159"/>
      <c r="GA177" s="159"/>
      <c r="GB177" s="159"/>
      <c r="GC177" s="159"/>
      <c r="GD177" s="159"/>
      <c r="GE177" s="159"/>
      <c r="GF177" s="159"/>
      <c r="GG177" s="159"/>
      <c r="GH177" s="159"/>
      <c r="GI177" s="159"/>
      <c r="GJ177" s="159"/>
      <c r="GK177" s="159"/>
      <c r="GL177" s="159"/>
      <c r="GM177" s="159"/>
      <c r="GN177" s="159"/>
      <c r="GO177" s="159"/>
      <c r="GP177" s="159"/>
      <c r="GQ177" s="159"/>
      <c r="GR177" s="159"/>
      <c r="GS177" s="159"/>
      <c r="GT177" s="159"/>
      <c r="GU177" s="159"/>
      <c r="GV177" s="159"/>
      <c r="GW177" s="159"/>
      <c r="GX177" s="159"/>
      <c r="GY177" s="159"/>
      <c r="GZ177" s="159"/>
      <c r="HA177" s="159"/>
      <c r="HB177" s="159"/>
      <c r="HC177" s="159"/>
      <c r="HD177" s="159"/>
      <c r="HE177" s="159"/>
      <c r="HF177" s="159"/>
      <c r="HG177" s="159"/>
      <c r="HH177" s="159"/>
      <c r="HI177" s="159"/>
      <c r="HJ177" s="159"/>
      <c r="HK177" s="159"/>
      <c r="HL177" s="159"/>
      <c r="HM177" s="159"/>
      <c r="HN177" s="159"/>
      <c r="HO177" s="159"/>
      <c r="HP177" s="159"/>
    </row>
    <row r="178" s="158" customFormat="1" spans="1:224">
      <c r="A178" s="170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159"/>
      <c r="BN178" s="159"/>
      <c r="BO178" s="159"/>
      <c r="BP178" s="159"/>
      <c r="BQ178" s="159"/>
      <c r="BR178" s="159"/>
      <c r="BS178" s="159"/>
      <c r="BT178" s="159"/>
      <c r="BU178" s="159"/>
      <c r="BV178" s="159"/>
      <c r="BW178" s="159"/>
      <c r="BX178" s="159"/>
      <c r="BY178" s="159"/>
      <c r="BZ178" s="159"/>
      <c r="CA178" s="159"/>
      <c r="CB178" s="159"/>
      <c r="CC178" s="159"/>
      <c r="CD178" s="159"/>
      <c r="CE178" s="159"/>
      <c r="CF178" s="159"/>
      <c r="CG178" s="159"/>
      <c r="CH178" s="159"/>
      <c r="CI178" s="159"/>
      <c r="CJ178" s="159"/>
      <c r="CK178" s="159"/>
      <c r="CL178" s="159"/>
      <c r="CM178" s="159"/>
      <c r="CN178" s="159"/>
      <c r="CO178" s="159"/>
      <c r="CP178" s="159"/>
      <c r="CQ178" s="159"/>
      <c r="CR178" s="159"/>
      <c r="CS178" s="159"/>
      <c r="CT178" s="159"/>
      <c r="CU178" s="159"/>
      <c r="CV178" s="159"/>
      <c r="CW178" s="159"/>
      <c r="CX178" s="159"/>
      <c r="CY178" s="159"/>
      <c r="CZ178" s="159"/>
      <c r="DA178" s="159"/>
      <c r="DB178" s="159"/>
      <c r="DC178" s="159"/>
      <c r="DD178" s="159"/>
      <c r="DE178" s="159"/>
      <c r="DF178" s="159"/>
      <c r="DG178" s="159"/>
      <c r="DH178" s="159"/>
      <c r="DI178" s="159"/>
      <c r="DJ178" s="159"/>
      <c r="DK178" s="159"/>
      <c r="DL178" s="159"/>
      <c r="DM178" s="159"/>
      <c r="DN178" s="159"/>
      <c r="DO178" s="159"/>
      <c r="DP178" s="159"/>
      <c r="DQ178" s="159"/>
      <c r="DR178" s="159"/>
      <c r="DS178" s="159"/>
      <c r="DT178" s="159"/>
      <c r="DU178" s="159"/>
      <c r="DV178" s="159"/>
      <c r="DW178" s="159"/>
      <c r="DX178" s="159"/>
      <c r="DY178" s="159"/>
      <c r="DZ178" s="159"/>
      <c r="EA178" s="159"/>
      <c r="EB178" s="159"/>
      <c r="EC178" s="159"/>
      <c r="ED178" s="159"/>
      <c r="EE178" s="159"/>
      <c r="EF178" s="159"/>
      <c r="EG178" s="159"/>
      <c r="EH178" s="159"/>
      <c r="EI178" s="159"/>
      <c r="EJ178" s="159"/>
      <c r="EK178" s="159"/>
      <c r="EL178" s="159"/>
      <c r="EM178" s="159"/>
      <c r="EN178" s="159"/>
      <c r="EO178" s="159"/>
      <c r="EP178" s="159"/>
      <c r="EQ178" s="159"/>
      <c r="ER178" s="159"/>
      <c r="ES178" s="159"/>
      <c r="ET178" s="159"/>
      <c r="EU178" s="159"/>
      <c r="EV178" s="159"/>
      <c r="EW178" s="159"/>
      <c r="EX178" s="159"/>
      <c r="EY178" s="159"/>
      <c r="EZ178" s="159"/>
      <c r="FA178" s="159"/>
      <c r="FB178" s="159"/>
      <c r="FC178" s="159"/>
      <c r="FD178" s="159"/>
      <c r="FE178" s="159"/>
      <c r="FF178" s="159"/>
      <c r="FG178" s="159"/>
      <c r="FH178" s="159"/>
      <c r="FI178" s="159"/>
      <c r="FJ178" s="159"/>
      <c r="FK178" s="159"/>
      <c r="FL178" s="159"/>
      <c r="FM178" s="159"/>
      <c r="FN178" s="159"/>
      <c r="FO178" s="159"/>
      <c r="FP178" s="159"/>
      <c r="FQ178" s="159"/>
      <c r="FR178" s="159"/>
      <c r="FS178" s="159"/>
      <c r="FT178" s="159"/>
      <c r="FU178" s="159"/>
      <c r="FV178" s="159"/>
      <c r="FW178" s="159"/>
      <c r="FX178" s="159"/>
      <c r="FY178" s="159"/>
      <c r="FZ178" s="159"/>
      <c r="GA178" s="159"/>
      <c r="GB178" s="159"/>
      <c r="GC178" s="159"/>
      <c r="GD178" s="159"/>
      <c r="GE178" s="159"/>
      <c r="GF178" s="159"/>
      <c r="GG178" s="159"/>
      <c r="GH178" s="159"/>
      <c r="GI178" s="159"/>
      <c r="GJ178" s="159"/>
      <c r="GK178" s="159"/>
      <c r="GL178" s="159"/>
      <c r="GM178" s="159"/>
      <c r="GN178" s="159"/>
      <c r="GO178" s="159"/>
      <c r="GP178" s="159"/>
      <c r="GQ178" s="159"/>
      <c r="GR178" s="159"/>
      <c r="GS178" s="159"/>
      <c r="GT178" s="159"/>
      <c r="GU178" s="159"/>
      <c r="GV178" s="159"/>
      <c r="GW178" s="159"/>
      <c r="GX178" s="159"/>
      <c r="GY178" s="159"/>
      <c r="GZ178" s="159"/>
      <c r="HA178" s="159"/>
      <c r="HB178" s="159"/>
      <c r="HC178" s="159"/>
      <c r="HD178" s="159"/>
      <c r="HE178" s="159"/>
      <c r="HF178" s="159"/>
      <c r="HG178" s="159"/>
      <c r="HH178" s="159"/>
      <c r="HI178" s="159"/>
      <c r="HJ178" s="159"/>
      <c r="HK178" s="159"/>
      <c r="HL178" s="159"/>
      <c r="HM178" s="159"/>
      <c r="HN178" s="159"/>
      <c r="HO178" s="159"/>
      <c r="HP178" s="159"/>
    </row>
    <row r="179" s="158" customFormat="1" spans="1:224">
      <c r="A179" s="170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59"/>
      <c r="BH179" s="159"/>
      <c r="BI179" s="159"/>
      <c r="BJ179" s="159"/>
      <c r="BK179" s="159"/>
      <c r="BL179" s="159"/>
      <c r="BM179" s="159"/>
      <c r="BN179" s="159"/>
      <c r="BO179" s="159"/>
      <c r="BP179" s="159"/>
      <c r="BQ179" s="159"/>
      <c r="BR179" s="159"/>
      <c r="BS179" s="159"/>
      <c r="BT179" s="159"/>
      <c r="BU179" s="159"/>
      <c r="BV179" s="159"/>
      <c r="BW179" s="159"/>
      <c r="BX179" s="159"/>
      <c r="BY179" s="159"/>
      <c r="BZ179" s="159"/>
      <c r="CA179" s="159"/>
      <c r="CB179" s="159"/>
      <c r="CC179" s="159"/>
      <c r="CD179" s="159"/>
      <c r="CE179" s="159"/>
      <c r="CF179" s="159"/>
      <c r="CG179" s="159"/>
      <c r="CH179" s="159"/>
      <c r="CI179" s="159"/>
      <c r="CJ179" s="159"/>
      <c r="CK179" s="159"/>
      <c r="CL179" s="159"/>
      <c r="CM179" s="159"/>
      <c r="CN179" s="159"/>
      <c r="CO179" s="159"/>
      <c r="CP179" s="159"/>
      <c r="CQ179" s="159"/>
      <c r="CR179" s="159"/>
      <c r="CS179" s="159"/>
      <c r="CT179" s="159"/>
      <c r="CU179" s="159"/>
      <c r="CV179" s="159"/>
      <c r="CW179" s="159"/>
      <c r="CX179" s="159"/>
      <c r="CY179" s="159"/>
      <c r="CZ179" s="159"/>
      <c r="DA179" s="159"/>
      <c r="DB179" s="159"/>
      <c r="DC179" s="159"/>
      <c r="DD179" s="159"/>
      <c r="DE179" s="159"/>
      <c r="DF179" s="159"/>
      <c r="DG179" s="159"/>
      <c r="DH179" s="159"/>
      <c r="DI179" s="159"/>
      <c r="DJ179" s="159"/>
      <c r="DK179" s="159"/>
      <c r="DL179" s="159"/>
      <c r="DM179" s="159"/>
      <c r="DN179" s="159"/>
      <c r="DO179" s="159"/>
      <c r="DP179" s="159"/>
      <c r="DQ179" s="159"/>
      <c r="DR179" s="159"/>
      <c r="DS179" s="159"/>
      <c r="DT179" s="159"/>
      <c r="DU179" s="159"/>
      <c r="DV179" s="159"/>
      <c r="DW179" s="159"/>
      <c r="DX179" s="159"/>
      <c r="DY179" s="159"/>
      <c r="DZ179" s="159"/>
      <c r="EA179" s="159"/>
      <c r="EB179" s="159"/>
      <c r="EC179" s="159"/>
      <c r="ED179" s="159"/>
      <c r="EE179" s="159"/>
      <c r="EF179" s="159"/>
      <c r="EG179" s="159"/>
      <c r="EH179" s="159"/>
      <c r="EI179" s="159"/>
      <c r="EJ179" s="159"/>
      <c r="EK179" s="159"/>
      <c r="EL179" s="159"/>
      <c r="EM179" s="159"/>
      <c r="EN179" s="159"/>
      <c r="EO179" s="159"/>
      <c r="EP179" s="159"/>
      <c r="EQ179" s="159"/>
      <c r="ER179" s="159"/>
      <c r="ES179" s="159"/>
      <c r="ET179" s="159"/>
      <c r="EU179" s="159"/>
      <c r="EV179" s="159"/>
      <c r="EW179" s="159"/>
      <c r="EX179" s="159"/>
      <c r="EY179" s="159"/>
      <c r="EZ179" s="159"/>
      <c r="FA179" s="159"/>
      <c r="FB179" s="159"/>
      <c r="FC179" s="159"/>
      <c r="FD179" s="159"/>
      <c r="FE179" s="159"/>
      <c r="FF179" s="159"/>
      <c r="FG179" s="159"/>
      <c r="FH179" s="159"/>
      <c r="FI179" s="159"/>
      <c r="FJ179" s="159"/>
      <c r="FK179" s="159"/>
      <c r="FL179" s="159"/>
      <c r="FM179" s="159"/>
      <c r="FN179" s="159"/>
      <c r="FO179" s="159"/>
      <c r="FP179" s="159"/>
      <c r="FQ179" s="159"/>
      <c r="FR179" s="159"/>
      <c r="FS179" s="159"/>
      <c r="FT179" s="159"/>
      <c r="FU179" s="159"/>
      <c r="FV179" s="159"/>
      <c r="FW179" s="159"/>
      <c r="FX179" s="159"/>
      <c r="FY179" s="159"/>
      <c r="FZ179" s="159"/>
      <c r="GA179" s="159"/>
      <c r="GB179" s="159"/>
      <c r="GC179" s="159"/>
      <c r="GD179" s="159"/>
      <c r="GE179" s="159"/>
      <c r="GF179" s="159"/>
      <c r="GG179" s="159"/>
      <c r="GH179" s="159"/>
      <c r="GI179" s="159"/>
      <c r="GJ179" s="159"/>
      <c r="GK179" s="159"/>
      <c r="GL179" s="159"/>
      <c r="GM179" s="159"/>
      <c r="GN179" s="159"/>
      <c r="GO179" s="159"/>
      <c r="GP179" s="159"/>
      <c r="GQ179" s="159"/>
      <c r="GR179" s="159"/>
      <c r="GS179" s="159"/>
      <c r="GT179" s="159"/>
      <c r="GU179" s="159"/>
      <c r="GV179" s="159"/>
      <c r="GW179" s="159"/>
      <c r="GX179" s="159"/>
      <c r="GY179" s="159"/>
      <c r="GZ179" s="159"/>
      <c r="HA179" s="159"/>
      <c r="HB179" s="159"/>
      <c r="HC179" s="159"/>
      <c r="HD179" s="159"/>
      <c r="HE179" s="159"/>
      <c r="HF179" s="159"/>
      <c r="HG179" s="159"/>
      <c r="HH179" s="159"/>
      <c r="HI179" s="159"/>
      <c r="HJ179" s="159"/>
      <c r="HK179" s="159"/>
      <c r="HL179" s="159"/>
      <c r="HM179" s="159"/>
      <c r="HN179" s="159"/>
      <c r="HO179" s="159"/>
      <c r="HP179" s="159"/>
    </row>
    <row r="180" s="158" customFormat="1" spans="1:224">
      <c r="A180" s="170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9"/>
      <c r="CA180" s="159"/>
      <c r="CB180" s="159"/>
      <c r="CC180" s="159"/>
      <c r="CD180" s="159"/>
      <c r="CE180" s="159"/>
      <c r="CF180" s="159"/>
      <c r="CG180" s="159"/>
      <c r="CH180" s="159"/>
      <c r="CI180" s="159"/>
      <c r="CJ180" s="159"/>
      <c r="CK180" s="159"/>
      <c r="CL180" s="159"/>
      <c r="CM180" s="159"/>
      <c r="CN180" s="159"/>
      <c r="CO180" s="159"/>
      <c r="CP180" s="159"/>
      <c r="CQ180" s="159"/>
      <c r="CR180" s="159"/>
      <c r="CS180" s="159"/>
      <c r="CT180" s="159"/>
      <c r="CU180" s="159"/>
      <c r="CV180" s="159"/>
      <c r="CW180" s="159"/>
      <c r="CX180" s="159"/>
      <c r="CY180" s="159"/>
      <c r="CZ180" s="159"/>
      <c r="DA180" s="159"/>
      <c r="DB180" s="159"/>
      <c r="DC180" s="159"/>
      <c r="DD180" s="159"/>
      <c r="DE180" s="159"/>
      <c r="DF180" s="159"/>
      <c r="DG180" s="159"/>
      <c r="DH180" s="159"/>
      <c r="DI180" s="159"/>
      <c r="DJ180" s="159"/>
      <c r="DK180" s="159"/>
      <c r="DL180" s="159"/>
      <c r="DM180" s="159"/>
      <c r="DN180" s="159"/>
      <c r="DO180" s="159"/>
      <c r="DP180" s="159"/>
      <c r="DQ180" s="159"/>
      <c r="DR180" s="159"/>
      <c r="DS180" s="159"/>
      <c r="DT180" s="159"/>
      <c r="DU180" s="159"/>
      <c r="DV180" s="159"/>
      <c r="DW180" s="159"/>
      <c r="DX180" s="159"/>
      <c r="DY180" s="159"/>
      <c r="DZ180" s="159"/>
      <c r="EA180" s="159"/>
      <c r="EB180" s="159"/>
      <c r="EC180" s="159"/>
      <c r="ED180" s="159"/>
      <c r="EE180" s="159"/>
      <c r="EF180" s="159"/>
      <c r="EG180" s="159"/>
      <c r="EH180" s="159"/>
      <c r="EI180" s="159"/>
      <c r="EJ180" s="159"/>
      <c r="EK180" s="159"/>
      <c r="EL180" s="159"/>
      <c r="EM180" s="159"/>
      <c r="EN180" s="159"/>
      <c r="EO180" s="159"/>
      <c r="EP180" s="159"/>
      <c r="EQ180" s="159"/>
      <c r="ER180" s="159"/>
      <c r="ES180" s="159"/>
      <c r="ET180" s="159"/>
      <c r="EU180" s="159"/>
      <c r="EV180" s="159"/>
      <c r="EW180" s="159"/>
      <c r="EX180" s="159"/>
      <c r="EY180" s="159"/>
      <c r="EZ180" s="159"/>
      <c r="FA180" s="159"/>
      <c r="FB180" s="159"/>
      <c r="FC180" s="159"/>
      <c r="FD180" s="159"/>
      <c r="FE180" s="159"/>
      <c r="FF180" s="159"/>
      <c r="FG180" s="159"/>
      <c r="FH180" s="159"/>
      <c r="FI180" s="159"/>
      <c r="FJ180" s="159"/>
      <c r="FK180" s="159"/>
      <c r="FL180" s="159"/>
      <c r="FM180" s="159"/>
      <c r="FN180" s="159"/>
      <c r="FO180" s="159"/>
      <c r="FP180" s="159"/>
      <c r="FQ180" s="159"/>
      <c r="FR180" s="159"/>
      <c r="FS180" s="159"/>
      <c r="FT180" s="159"/>
      <c r="FU180" s="159"/>
      <c r="FV180" s="159"/>
      <c r="FW180" s="159"/>
      <c r="FX180" s="159"/>
      <c r="FY180" s="159"/>
      <c r="FZ180" s="159"/>
      <c r="GA180" s="159"/>
      <c r="GB180" s="159"/>
      <c r="GC180" s="159"/>
      <c r="GD180" s="159"/>
      <c r="GE180" s="159"/>
      <c r="GF180" s="159"/>
      <c r="GG180" s="159"/>
      <c r="GH180" s="159"/>
      <c r="GI180" s="159"/>
      <c r="GJ180" s="159"/>
      <c r="GK180" s="159"/>
      <c r="GL180" s="159"/>
      <c r="GM180" s="159"/>
      <c r="GN180" s="159"/>
      <c r="GO180" s="159"/>
      <c r="GP180" s="159"/>
      <c r="GQ180" s="159"/>
      <c r="GR180" s="159"/>
      <c r="GS180" s="159"/>
      <c r="GT180" s="159"/>
      <c r="GU180" s="159"/>
      <c r="GV180" s="159"/>
      <c r="GW180" s="159"/>
      <c r="GX180" s="159"/>
      <c r="GY180" s="159"/>
      <c r="GZ180" s="159"/>
      <c r="HA180" s="159"/>
      <c r="HB180" s="159"/>
      <c r="HC180" s="159"/>
      <c r="HD180" s="159"/>
      <c r="HE180" s="159"/>
      <c r="HF180" s="159"/>
      <c r="HG180" s="159"/>
      <c r="HH180" s="159"/>
      <c r="HI180" s="159"/>
      <c r="HJ180" s="159"/>
      <c r="HK180" s="159"/>
      <c r="HL180" s="159"/>
      <c r="HM180" s="159"/>
      <c r="HN180" s="159"/>
      <c r="HO180" s="159"/>
      <c r="HP180" s="159"/>
    </row>
    <row r="181" s="158" customFormat="1" spans="1:224">
      <c r="A181" s="170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9"/>
      <c r="BM181" s="159"/>
      <c r="BN181" s="159"/>
      <c r="BO181" s="159"/>
      <c r="BP181" s="159"/>
      <c r="BQ181" s="159"/>
      <c r="BR181" s="159"/>
      <c r="BS181" s="159"/>
      <c r="BT181" s="159"/>
      <c r="BU181" s="159"/>
      <c r="BV181" s="159"/>
      <c r="BW181" s="159"/>
      <c r="BX181" s="159"/>
      <c r="BY181" s="159"/>
      <c r="BZ181" s="159"/>
      <c r="CA181" s="159"/>
      <c r="CB181" s="159"/>
      <c r="CC181" s="159"/>
      <c r="CD181" s="159"/>
      <c r="CE181" s="159"/>
      <c r="CF181" s="159"/>
      <c r="CG181" s="159"/>
      <c r="CH181" s="159"/>
      <c r="CI181" s="159"/>
      <c r="CJ181" s="159"/>
      <c r="CK181" s="159"/>
      <c r="CL181" s="159"/>
      <c r="CM181" s="159"/>
      <c r="CN181" s="159"/>
      <c r="CO181" s="159"/>
      <c r="CP181" s="159"/>
      <c r="CQ181" s="159"/>
      <c r="CR181" s="159"/>
      <c r="CS181" s="159"/>
      <c r="CT181" s="159"/>
      <c r="CU181" s="159"/>
      <c r="CV181" s="159"/>
      <c r="CW181" s="159"/>
      <c r="CX181" s="159"/>
      <c r="CY181" s="159"/>
      <c r="CZ181" s="159"/>
      <c r="DA181" s="159"/>
      <c r="DB181" s="159"/>
      <c r="DC181" s="159"/>
      <c r="DD181" s="159"/>
      <c r="DE181" s="159"/>
      <c r="DF181" s="159"/>
      <c r="DG181" s="159"/>
      <c r="DH181" s="159"/>
      <c r="DI181" s="159"/>
      <c r="DJ181" s="159"/>
      <c r="DK181" s="159"/>
      <c r="DL181" s="159"/>
      <c r="DM181" s="159"/>
      <c r="DN181" s="159"/>
      <c r="DO181" s="159"/>
      <c r="DP181" s="159"/>
      <c r="DQ181" s="159"/>
      <c r="DR181" s="159"/>
      <c r="DS181" s="159"/>
      <c r="DT181" s="159"/>
      <c r="DU181" s="159"/>
      <c r="DV181" s="159"/>
      <c r="DW181" s="159"/>
      <c r="DX181" s="159"/>
      <c r="DY181" s="159"/>
      <c r="DZ181" s="159"/>
      <c r="EA181" s="159"/>
      <c r="EB181" s="159"/>
      <c r="EC181" s="159"/>
      <c r="ED181" s="159"/>
      <c r="EE181" s="159"/>
      <c r="EF181" s="159"/>
      <c r="EG181" s="159"/>
      <c r="EH181" s="159"/>
      <c r="EI181" s="159"/>
      <c r="EJ181" s="159"/>
      <c r="EK181" s="159"/>
      <c r="EL181" s="159"/>
      <c r="EM181" s="159"/>
      <c r="EN181" s="159"/>
      <c r="EO181" s="159"/>
      <c r="EP181" s="159"/>
      <c r="EQ181" s="159"/>
      <c r="ER181" s="159"/>
      <c r="ES181" s="159"/>
      <c r="ET181" s="159"/>
      <c r="EU181" s="159"/>
      <c r="EV181" s="159"/>
      <c r="EW181" s="159"/>
      <c r="EX181" s="159"/>
      <c r="EY181" s="159"/>
      <c r="EZ181" s="159"/>
      <c r="FA181" s="159"/>
      <c r="FB181" s="159"/>
      <c r="FC181" s="159"/>
      <c r="FD181" s="159"/>
      <c r="FE181" s="159"/>
      <c r="FF181" s="159"/>
      <c r="FG181" s="159"/>
      <c r="FH181" s="159"/>
      <c r="FI181" s="159"/>
      <c r="FJ181" s="159"/>
      <c r="FK181" s="159"/>
      <c r="FL181" s="159"/>
      <c r="FM181" s="159"/>
      <c r="FN181" s="159"/>
      <c r="FO181" s="159"/>
      <c r="FP181" s="159"/>
      <c r="FQ181" s="159"/>
      <c r="FR181" s="159"/>
      <c r="FS181" s="159"/>
      <c r="FT181" s="159"/>
      <c r="FU181" s="159"/>
      <c r="FV181" s="159"/>
      <c r="FW181" s="159"/>
      <c r="FX181" s="159"/>
      <c r="FY181" s="159"/>
      <c r="FZ181" s="159"/>
      <c r="GA181" s="159"/>
      <c r="GB181" s="159"/>
      <c r="GC181" s="159"/>
      <c r="GD181" s="159"/>
      <c r="GE181" s="159"/>
      <c r="GF181" s="159"/>
      <c r="GG181" s="159"/>
      <c r="GH181" s="159"/>
      <c r="GI181" s="159"/>
      <c r="GJ181" s="159"/>
      <c r="GK181" s="159"/>
      <c r="GL181" s="159"/>
      <c r="GM181" s="159"/>
      <c r="GN181" s="159"/>
      <c r="GO181" s="159"/>
      <c r="GP181" s="159"/>
      <c r="GQ181" s="159"/>
      <c r="GR181" s="159"/>
      <c r="GS181" s="159"/>
      <c r="GT181" s="159"/>
      <c r="GU181" s="159"/>
      <c r="GV181" s="159"/>
      <c r="GW181" s="159"/>
      <c r="GX181" s="159"/>
      <c r="GY181" s="159"/>
      <c r="GZ181" s="159"/>
      <c r="HA181" s="159"/>
      <c r="HB181" s="159"/>
      <c r="HC181" s="159"/>
      <c r="HD181" s="159"/>
      <c r="HE181" s="159"/>
      <c r="HF181" s="159"/>
      <c r="HG181" s="159"/>
      <c r="HH181" s="159"/>
      <c r="HI181" s="159"/>
      <c r="HJ181" s="159"/>
      <c r="HK181" s="159"/>
      <c r="HL181" s="159"/>
      <c r="HM181" s="159"/>
      <c r="HN181" s="159"/>
      <c r="HO181" s="159"/>
      <c r="HP181" s="159"/>
    </row>
    <row r="182" s="158" customFormat="1" spans="1:224">
      <c r="A182" s="170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9"/>
      <c r="BM182" s="159"/>
      <c r="BN182" s="159"/>
      <c r="BO182" s="159"/>
      <c r="BP182" s="159"/>
      <c r="BQ182" s="159"/>
      <c r="BR182" s="159"/>
      <c r="BS182" s="159"/>
      <c r="BT182" s="159"/>
      <c r="BU182" s="159"/>
      <c r="BV182" s="159"/>
      <c r="BW182" s="159"/>
      <c r="BX182" s="159"/>
      <c r="BY182" s="159"/>
      <c r="BZ182" s="159"/>
      <c r="CA182" s="159"/>
      <c r="CB182" s="159"/>
      <c r="CC182" s="159"/>
      <c r="CD182" s="159"/>
      <c r="CE182" s="159"/>
      <c r="CF182" s="159"/>
      <c r="CG182" s="159"/>
      <c r="CH182" s="159"/>
      <c r="CI182" s="159"/>
      <c r="CJ182" s="159"/>
      <c r="CK182" s="159"/>
      <c r="CL182" s="159"/>
      <c r="CM182" s="159"/>
      <c r="CN182" s="159"/>
      <c r="CO182" s="159"/>
      <c r="CP182" s="159"/>
      <c r="CQ182" s="159"/>
      <c r="CR182" s="159"/>
      <c r="CS182" s="159"/>
      <c r="CT182" s="159"/>
      <c r="CU182" s="159"/>
      <c r="CV182" s="159"/>
      <c r="CW182" s="159"/>
      <c r="CX182" s="159"/>
      <c r="CY182" s="159"/>
      <c r="CZ182" s="159"/>
      <c r="DA182" s="159"/>
      <c r="DB182" s="159"/>
      <c r="DC182" s="159"/>
      <c r="DD182" s="159"/>
      <c r="DE182" s="159"/>
      <c r="DF182" s="159"/>
      <c r="DG182" s="159"/>
      <c r="DH182" s="159"/>
      <c r="DI182" s="159"/>
      <c r="DJ182" s="159"/>
      <c r="DK182" s="159"/>
      <c r="DL182" s="159"/>
      <c r="DM182" s="159"/>
      <c r="DN182" s="159"/>
      <c r="DO182" s="159"/>
      <c r="DP182" s="159"/>
      <c r="DQ182" s="159"/>
      <c r="DR182" s="159"/>
      <c r="DS182" s="159"/>
      <c r="DT182" s="159"/>
      <c r="DU182" s="159"/>
      <c r="DV182" s="159"/>
      <c r="DW182" s="159"/>
      <c r="DX182" s="159"/>
      <c r="DY182" s="159"/>
      <c r="DZ182" s="159"/>
      <c r="EA182" s="159"/>
      <c r="EB182" s="159"/>
      <c r="EC182" s="159"/>
      <c r="ED182" s="159"/>
      <c r="EE182" s="159"/>
      <c r="EF182" s="159"/>
      <c r="EG182" s="159"/>
      <c r="EH182" s="159"/>
      <c r="EI182" s="159"/>
      <c r="EJ182" s="159"/>
      <c r="EK182" s="159"/>
      <c r="EL182" s="159"/>
      <c r="EM182" s="159"/>
      <c r="EN182" s="159"/>
      <c r="EO182" s="159"/>
      <c r="EP182" s="159"/>
      <c r="EQ182" s="159"/>
      <c r="ER182" s="159"/>
      <c r="ES182" s="159"/>
      <c r="ET182" s="159"/>
      <c r="EU182" s="159"/>
      <c r="EV182" s="159"/>
      <c r="EW182" s="159"/>
      <c r="EX182" s="159"/>
      <c r="EY182" s="159"/>
      <c r="EZ182" s="159"/>
      <c r="FA182" s="159"/>
      <c r="FB182" s="159"/>
      <c r="FC182" s="159"/>
      <c r="FD182" s="159"/>
      <c r="FE182" s="159"/>
      <c r="FF182" s="159"/>
      <c r="FG182" s="159"/>
      <c r="FH182" s="159"/>
      <c r="FI182" s="159"/>
      <c r="FJ182" s="159"/>
      <c r="FK182" s="159"/>
      <c r="FL182" s="159"/>
      <c r="FM182" s="159"/>
      <c r="FN182" s="159"/>
      <c r="FO182" s="159"/>
      <c r="FP182" s="159"/>
      <c r="FQ182" s="159"/>
      <c r="FR182" s="159"/>
      <c r="FS182" s="159"/>
      <c r="FT182" s="159"/>
      <c r="FU182" s="159"/>
      <c r="FV182" s="159"/>
      <c r="FW182" s="159"/>
      <c r="FX182" s="159"/>
      <c r="FY182" s="159"/>
      <c r="FZ182" s="159"/>
      <c r="GA182" s="159"/>
      <c r="GB182" s="159"/>
      <c r="GC182" s="159"/>
      <c r="GD182" s="159"/>
      <c r="GE182" s="159"/>
      <c r="GF182" s="159"/>
      <c r="GG182" s="159"/>
      <c r="GH182" s="159"/>
      <c r="GI182" s="159"/>
      <c r="GJ182" s="159"/>
      <c r="GK182" s="159"/>
      <c r="GL182" s="159"/>
      <c r="GM182" s="159"/>
      <c r="GN182" s="159"/>
      <c r="GO182" s="159"/>
      <c r="GP182" s="159"/>
      <c r="GQ182" s="159"/>
      <c r="GR182" s="159"/>
      <c r="GS182" s="159"/>
      <c r="GT182" s="159"/>
      <c r="GU182" s="159"/>
      <c r="GV182" s="159"/>
      <c r="GW182" s="159"/>
      <c r="GX182" s="159"/>
      <c r="GY182" s="159"/>
      <c r="GZ182" s="159"/>
      <c r="HA182" s="159"/>
      <c r="HB182" s="159"/>
      <c r="HC182" s="159"/>
      <c r="HD182" s="159"/>
      <c r="HE182" s="159"/>
      <c r="HF182" s="159"/>
      <c r="HG182" s="159"/>
      <c r="HH182" s="159"/>
      <c r="HI182" s="159"/>
      <c r="HJ182" s="159"/>
      <c r="HK182" s="159"/>
      <c r="HL182" s="159"/>
      <c r="HM182" s="159"/>
      <c r="HN182" s="159"/>
      <c r="HO182" s="159"/>
      <c r="HP182" s="159"/>
    </row>
    <row r="183" s="158" customFormat="1" spans="1:224">
      <c r="A183" s="170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9"/>
      <c r="BM183" s="159"/>
      <c r="BN183" s="159"/>
      <c r="BO183" s="159"/>
      <c r="BP183" s="159"/>
      <c r="BQ183" s="159"/>
      <c r="BR183" s="159"/>
      <c r="BS183" s="159"/>
      <c r="BT183" s="159"/>
      <c r="BU183" s="159"/>
      <c r="BV183" s="159"/>
      <c r="BW183" s="159"/>
      <c r="BX183" s="159"/>
      <c r="BY183" s="159"/>
      <c r="BZ183" s="159"/>
      <c r="CA183" s="159"/>
      <c r="CB183" s="159"/>
      <c r="CC183" s="159"/>
      <c r="CD183" s="159"/>
      <c r="CE183" s="159"/>
      <c r="CF183" s="159"/>
      <c r="CG183" s="159"/>
      <c r="CH183" s="159"/>
      <c r="CI183" s="159"/>
      <c r="CJ183" s="159"/>
      <c r="CK183" s="159"/>
      <c r="CL183" s="159"/>
      <c r="CM183" s="159"/>
      <c r="CN183" s="159"/>
      <c r="CO183" s="159"/>
      <c r="CP183" s="159"/>
      <c r="CQ183" s="159"/>
      <c r="CR183" s="159"/>
      <c r="CS183" s="159"/>
      <c r="CT183" s="159"/>
      <c r="CU183" s="159"/>
      <c r="CV183" s="159"/>
      <c r="CW183" s="159"/>
      <c r="CX183" s="159"/>
      <c r="CY183" s="159"/>
      <c r="CZ183" s="159"/>
      <c r="DA183" s="159"/>
      <c r="DB183" s="159"/>
      <c r="DC183" s="159"/>
      <c r="DD183" s="159"/>
      <c r="DE183" s="159"/>
      <c r="DF183" s="159"/>
      <c r="DG183" s="159"/>
      <c r="DH183" s="159"/>
      <c r="DI183" s="159"/>
      <c r="DJ183" s="159"/>
      <c r="DK183" s="159"/>
      <c r="DL183" s="159"/>
      <c r="DM183" s="159"/>
      <c r="DN183" s="159"/>
      <c r="DO183" s="159"/>
      <c r="DP183" s="159"/>
      <c r="DQ183" s="159"/>
      <c r="DR183" s="159"/>
      <c r="DS183" s="159"/>
      <c r="DT183" s="159"/>
      <c r="DU183" s="159"/>
      <c r="DV183" s="159"/>
      <c r="DW183" s="159"/>
      <c r="DX183" s="159"/>
      <c r="DY183" s="159"/>
      <c r="DZ183" s="159"/>
      <c r="EA183" s="159"/>
      <c r="EB183" s="159"/>
      <c r="EC183" s="159"/>
      <c r="ED183" s="159"/>
      <c r="EE183" s="159"/>
      <c r="EF183" s="159"/>
      <c r="EG183" s="159"/>
      <c r="EH183" s="159"/>
      <c r="EI183" s="159"/>
      <c r="EJ183" s="159"/>
      <c r="EK183" s="159"/>
      <c r="EL183" s="159"/>
      <c r="EM183" s="159"/>
      <c r="EN183" s="159"/>
      <c r="EO183" s="159"/>
      <c r="EP183" s="159"/>
      <c r="EQ183" s="159"/>
      <c r="ER183" s="159"/>
      <c r="ES183" s="159"/>
      <c r="ET183" s="159"/>
      <c r="EU183" s="159"/>
      <c r="EV183" s="159"/>
      <c r="EW183" s="159"/>
      <c r="EX183" s="159"/>
      <c r="EY183" s="159"/>
      <c r="EZ183" s="159"/>
      <c r="FA183" s="159"/>
      <c r="FB183" s="159"/>
      <c r="FC183" s="159"/>
      <c r="FD183" s="159"/>
      <c r="FE183" s="159"/>
      <c r="FF183" s="159"/>
      <c r="FG183" s="159"/>
      <c r="FH183" s="159"/>
      <c r="FI183" s="159"/>
      <c r="FJ183" s="159"/>
      <c r="FK183" s="159"/>
      <c r="FL183" s="159"/>
      <c r="FM183" s="159"/>
      <c r="FN183" s="159"/>
      <c r="FO183" s="159"/>
      <c r="FP183" s="159"/>
      <c r="FQ183" s="159"/>
      <c r="FR183" s="159"/>
      <c r="FS183" s="159"/>
      <c r="FT183" s="159"/>
      <c r="FU183" s="159"/>
      <c r="FV183" s="159"/>
      <c r="FW183" s="159"/>
      <c r="FX183" s="159"/>
      <c r="FY183" s="159"/>
      <c r="FZ183" s="159"/>
      <c r="GA183" s="159"/>
      <c r="GB183" s="159"/>
      <c r="GC183" s="159"/>
      <c r="GD183" s="159"/>
      <c r="GE183" s="159"/>
      <c r="GF183" s="159"/>
      <c r="GG183" s="159"/>
      <c r="GH183" s="159"/>
      <c r="GI183" s="159"/>
      <c r="GJ183" s="159"/>
      <c r="GK183" s="159"/>
      <c r="GL183" s="159"/>
      <c r="GM183" s="159"/>
      <c r="GN183" s="159"/>
      <c r="GO183" s="159"/>
      <c r="GP183" s="159"/>
      <c r="GQ183" s="159"/>
      <c r="GR183" s="159"/>
      <c r="GS183" s="159"/>
      <c r="GT183" s="159"/>
      <c r="GU183" s="159"/>
      <c r="GV183" s="159"/>
      <c r="GW183" s="159"/>
      <c r="GX183" s="159"/>
      <c r="GY183" s="159"/>
      <c r="GZ183" s="159"/>
      <c r="HA183" s="159"/>
      <c r="HB183" s="159"/>
      <c r="HC183" s="159"/>
      <c r="HD183" s="159"/>
      <c r="HE183" s="159"/>
      <c r="HF183" s="159"/>
      <c r="HG183" s="159"/>
      <c r="HH183" s="159"/>
      <c r="HI183" s="159"/>
      <c r="HJ183" s="159"/>
      <c r="HK183" s="159"/>
      <c r="HL183" s="159"/>
      <c r="HM183" s="159"/>
      <c r="HN183" s="159"/>
      <c r="HO183" s="159"/>
      <c r="HP183" s="159"/>
    </row>
    <row r="184" s="158" customFormat="1" spans="1:224">
      <c r="A184" s="170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59"/>
      <c r="BK184" s="159"/>
      <c r="BL184" s="159"/>
      <c r="BM184" s="159"/>
      <c r="BN184" s="159"/>
      <c r="BO184" s="159"/>
      <c r="BP184" s="159"/>
      <c r="BQ184" s="159"/>
      <c r="BR184" s="159"/>
      <c r="BS184" s="159"/>
      <c r="BT184" s="159"/>
      <c r="BU184" s="159"/>
      <c r="BV184" s="159"/>
      <c r="BW184" s="159"/>
      <c r="BX184" s="159"/>
      <c r="BY184" s="159"/>
      <c r="BZ184" s="159"/>
      <c r="CA184" s="159"/>
      <c r="CB184" s="159"/>
      <c r="CC184" s="159"/>
      <c r="CD184" s="159"/>
      <c r="CE184" s="159"/>
      <c r="CF184" s="159"/>
      <c r="CG184" s="159"/>
      <c r="CH184" s="159"/>
      <c r="CI184" s="159"/>
      <c r="CJ184" s="159"/>
      <c r="CK184" s="159"/>
      <c r="CL184" s="159"/>
      <c r="CM184" s="159"/>
      <c r="CN184" s="159"/>
      <c r="CO184" s="159"/>
      <c r="CP184" s="159"/>
      <c r="CQ184" s="159"/>
      <c r="CR184" s="159"/>
      <c r="CS184" s="159"/>
      <c r="CT184" s="159"/>
      <c r="CU184" s="159"/>
      <c r="CV184" s="159"/>
      <c r="CW184" s="159"/>
      <c r="CX184" s="159"/>
      <c r="CY184" s="159"/>
      <c r="CZ184" s="159"/>
      <c r="DA184" s="159"/>
      <c r="DB184" s="159"/>
      <c r="DC184" s="159"/>
      <c r="DD184" s="159"/>
      <c r="DE184" s="159"/>
      <c r="DF184" s="159"/>
      <c r="DG184" s="159"/>
      <c r="DH184" s="159"/>
      <c r="DI184" s="159"/>
      <c r="DJ184" s="159"/>
      <c r="DK184" s="159"/>
      <c r="DL184" s="159"/>
      <c r="DM184" s="159"/>
      <c r="DN184" s="159"/>
      <c r="DO184" s="159"/>
      <c r="DP184" s="159"/>
      <c r="DQ184" s="159"/>
      <c r="DR184" s="159"/>
      <c r="DS184" s="159"/>
      <c r="DT184" s="159"/>
      <c r="DU184" s="159"/>
      <c r="DV184" s="159"/>
      <c r="DW184" s="159"/>
      <c r="DX184" s="159"/>
      <c r="DY184" s="159"/>
      <c r="DZ184" s="159"/>
      <c r="EA184" s="159"/>
      <c r="EB184" s="159"/>
      <c r="EC184" s="159"/>
      <c r="ED184" s="159"/>
      <c r="EE184" s="159"/>
      <c r="EF184" s="159"/>
      <c r="EG184" s="159"/>
      <c r="EH184" s="159"/>
      <c r="EI184" s="159"/>
      <c r="EJ184" s="159"/>
      <c r="EK184" s="159"/>
      <c r="EL184" s="159"/>
      <c r="EM184" s="159"/>
      <c r="EN184" s="159"/>
      <c r="EO184" s="159"/>
      <c r="EP184" s="159"/>
      <c r="EQ184" s="159"/>
      <c r="ER184" s="159"/>
      <c r="ES184" s="159"/>
      <c r="ET184" s="159"/>
      <c r="EU184" s="159"/>
      <c r="EV184" s="159"/>
      <c r="EW184" s="159"/>
      <c r="EX184" s="159"/>
      <c r="EY184" s="159"/>
      <c r="EZ184" s="159"/>
      <c r="FA184" s="159"/>
      <c r="FB184" s="159"/>
      <c r="FC184" s="159"/>
      <c r="FD184" s="159"/>
      <c r="FE184" s="159"/>
      <c r="FF184" s="159"/>
      <c r="FG184" s="159"/>
      <c r="FH184" s="159"/>
      <c r="FI184" s="159"/>
      <c r="FJ184" s="159"/>
      <c r="FK184" s="159"/>
      <c r="FL184" s="159"/>
      <c r="FM184" s="159"/>
      <c r="FN184" s="159"/>
      <c r="FO184" s="159"/>
      <c r="FP184" s="159"/>
      <c r="FQ184" s="159"/>
      <c r="FR184" s="159"/>
      <c r="FS184" s="159"/>
      <c r="FT184" s="159"/>
      <c r="FU184" s="159"/>
      <c r="FV184" s="159"/>
      <c r="FW184" s="159"/>
      <c r="FX184" s="159"/>
      <c r="FY184" s="159"/>
      <c r="FZ184" s="159"/>
      <c r="GA184" s="159"/>
      <c r="GB184" s="159"/>
      <c r="GC184" s="159"/>
      <c r="GD184" s="159"/>
      <c r="GE184" s="159"/>
      <c r="GF184" s="159"/>
      <c r="GG184" s="159"/>
      <c r="GH184" s="159"/>
      <c r="GI184" s="159"/>
      <c r="GJ184" s="159"/>
      <c r="GK184" s="159"/>
      <c r="GL184" s="159"/>
      <c r="GM184" s="159"/>
      <c r="GN184" s="159"/>
      <c r="GO184" s="159"/>
      <c r="GP184" s="159"/>
      <c r="GQ184" s="159"/>
      <c r="GR184" s="159"/>
      <c r="GS184" s="159"/>
      <c r="GT184" s="159"/>
      <c r="GU184" s="159"/>
      <c r="GV184" s="159"/>
      <c r="GW184" s="159"/>
      <c r="GX184" s="159"/>
      <c r="GY184" s="159"/>
      <c r="GZ184" s="159"/>
      <c r="HA184" s="159"/>
      <c r="HB184" s="159"/>
      <c r="HC184" s="159"/>
      <c r="HD184" s="159"/>
      <c r="HE184" s="159"/>
      <c r="HF184" s="159"/>
      <c r="HG184" s="159"/>
      <c r="HH184" s="159"/>
      <c r="HI184" s="159"/>
      <c r="HJ184" s="159"/>
      <c r="HK184" s="159"/>
      <c r="HL184" s="159"/>
      <c r="HM184" s="159"/>
      <c r="HN184" s="159"/>
      <c r="HO184" s="159"/>
      <c r="HP184" s="159"/>
    </row>
    <row r="185" s="158" customFormat="1" spans="1:224">
      <c r="A185" s="170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59"/>
      <c r="BK185" s="159"/>
      <c r="BL185" s="159"/>
      <c r="BM185" s="159"/>
      <c r="BN185" s="159"/>
      <c r="BO185" s="159"/>
      <c r="BP185" s="159"/>
      <c r="BQ185" s="159"/>
      <c r="BR185" s="159"/>
      <c r="BS185" s="159"/>
      <c r="BT185" s="159"/>
      <c r="BU185" s="159"/>
      <c r="BV185" s="159"/>
      <c r="BW185" s="159"/>
      <c r="BX185" s="159"/>
      <c r="BY185" s="159"/>
      <c r="BZ185" s="159"/>
      <c r="CA185" s="159"/>
      <c r="CB185" s="159"/>
      <c r="CC185" s="159"/>
      <c r="CD185" s="159"/>
      <c r="CE185" s="159"/>
      <c r="CF185" s="159"/>
      <c r="CG185" s="159"/>
      <c r="CH185" s="159"/>
      <c r="CI185" s="159"/>
      <c r="CJ185" s="159"/>
      <c r="CK185" s="159"/>
      <c r="CL185" s="159"/>
      <c r="CM185" s="159"/>
      <c r="CN185" s="159"/>
      <c r="CO185" s="159"/>
      <c r="CP185" s="159"/>
      <c r="CQ185" s="159"/>
      <c r="CR185" s="159"/>
      <c r="CS185" s="159"/>
      <c r="CT185" s="159"/>
      <c r="CU185" s="159"/>
      <c r="CV185" s="159"/>
      <c r="CW185" s="159"/>
      <c r="CX185" s="159"/>
      <c r="CY185" s="159"/>
      <c r="CZ185" s="159"/>
      <c r="DA185" s="159"/>
      <c r="DB185" s="159"/>
      <c r="DC185" s="159"/>
      <c r="DD185" s="159"/>
      <c r="DE185" s="159"/>
      <c r="DF185" s="159"/>
      <c r="DG185" s="159"/>
      <c r="DH185" s="159"/>
      <c r="DI185" s="159"/>
      <c r="DJ185" s="159"/>
      <c r="DK185" s="159"/>
      <c r="DL185" s="159"/>
      <c r="DM185" s="159"/>
      <c r="DN185" s="159"/>
      <c r="DO185" s="159"/>
      <c r="DP185" s="159"/>
      <c r="DQ185" s="159"/>
      <c r="DR185" s="159"/>
      <c r="DS185" s="159"/>
      <c r="DT185" s="159"/>
      <c r="DU185" s="159"/>
      <c r="DV185" s="159"/>
      <c r="DW185" s="159"/>
      <c r="DX185" s="159"/>
      <c r="DY185" s="159"/>
      <c r="DZ185" s="159"/>
      <c r="EA185" s="159"/>
      <c r="EB185" s="159"/>
      <c r="EC185" s="159"/>
      <c r="ED185" s="159"/>
      <c r="EE185" s="159"/>
      <c r="EF185" s="159"/>
      <c r="EG185" s="159"/>
      <c r="EH185" s="159"/>
      <c r="EI185" s="159"/>
      <c r="EJ185" s="159"/>
      <c r="EK185" s="159"/>
      <c r="EL185" s="159"/>
      <c r="EM185" s="159"/>
      <c r="EN185" s="159"/>
      <c r="EO185" s="159"/>
      <c r="EP185" s="159"/>
      <c r="EQ185" s="159"/>
      <c r="ER185" s="159"/>
      <c r="ES185" s="159"/>
      <c r="ET185" s="159"/>
      <c r="EU185" s="159"/>
      <c r="EV185" s="159"/>
      <c r="EW185" s="159"/>
      <c r="EX185" s="159"/>
      <c r="EY185" s="159"/>
      <c r="EZ185" s="159"/>
      <c r="FA185" s="159"/>
      <c r="FB185" s="159"/>
      <c r="FC185" s="159"/>
      <c r="FD185" s="159"/>
      <c r="FE185" s="159"/>
      <c r="FF185" s="159"/>
      <c r="FG185" s="159"/>
      <c r="FH185" s="159"/>
      <c r="FI185" s="159"/>
      <c r="FJ185" s="159"/>
      <c r="FK185" s="159"/>
      <c r="FL185" s="159"/>
      <c r="FM185" s="159"/>
      <c r="FN185" s="159"/>
      <c r="FO185" s="159"/>
      <c r="FP185" s="159"/>
      <c r="FQ185" s="159"/>
      <c r="FR185" s="159"/>
      <c r="FS185" s="159"/>
      <c r="FT185" s="159"/>
      <c r="FU185" s="159"/>
      <c r="FV185" s="159"/>
      <c r="FW185" s="159"/>
      <c r="FX185" s="159"/>
      <c r="FY185" s="159"/>
      <c r="FZ185" s="159"/>
      <c r="GA185" s="159"/>
      <c r="GB185" s="159"/>
      <c r="GC185" s="159"/>
      <c r="GD185" s="159"/>
      <c r="GE185" s="159"/>
      <c r="GF185" s="159"/>
      <c r="GG185" s="159"/>
      <c r="GH185" s="159"/>
      <c r="GI185" s="159"/>
      <c r="GJ185" s="159"/>
      <c r="GK185" s="159"/>
      <c r="GL185" s="159"/>
      <c r="GM185" s="159"/>
      <c r="GN185" s="159"/>
      <c r="GO185" s="159"/>
      <c r="GP185" s="159"/>
      <c r="GQ185" s="159"/>
      <c r="GR185" s="159"/>
      <c r="GS185" s="159"/>
      <c r="GT185" s="159"/>
      <c r="GU185" s="159"/>
      <c r="GV185" s="159"/>
      <c r="GW185" s="159"/>
      <c r="GX185" s="159"/>
      <c r="GY185" s="159"/>
      <c r="GZ185" s="159"/>
      <c r="HA185" s="159"/>
      <c r="HB185" s="159"/>
      <c r="HC185" s="159"/>
      <c r="HD185" s="159"/>
      <c r="HE185" s="159"/>
      <c r="HF185" s="159"/>
      <c r="HG185" s="159"/>
      <c r="HH185" s="159"/>
      <c r="HI185" s="159"/>
      <c r="HJ185" s="159"/>
      <c r="HK185" s="159"/>
      <c r="HL185" s="159"/>
      <c r="HM185" s="159"/>
      <c r="HN185" s="159"/>
      <c r="HO185" s="159"/>
      <c r="HP185" s="159"/>
    </row>
    <row r="186" s="158" customFormat="1" spans="1:224">
      <c r="A186" s="170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  <c r="BJ186" s="159"/>
      <c r="BK186" s="159"/>
      <c r="BL186" s="159"/>
      <c r="BM186" s="159"/>
      <c r="BN186" s="159"/>
      <c r="BO186" s="159"/>
      <c r="BP186" s="159"/>
      <c r="BQ186" s="159"/>
      <c r="BR186" s="159"/>
      <c r="BS186" s="159"/>
      <c r="BT186" s="159"/>
      <c r="BU186" s="159"/>
      <c r="BV186" s="159"/>
      <c r="BW186" s="159"/>
      <c r="BX186" s="159"/>
      <c r="BY186" s="159"/>
      <c r="BZ186" s="159"/>
      <c r="CA186" s="159"/>
      <c r="CB186" s="159"/>
      <c r="CC186" s="159"/>
      <c r="CD186" s="159"/>
      <c r="CE186" s="159"/>
      <c r="CF186" s="159"/>
      <c r="CG186" s="159"/>
      <c r="CH186" s="159"/>
      <c r="CI186" s="159"/>
      <c r="CJ186" s="159"/>
      <c r="CK186" s="159"/>
      <c r="CL186" s="159"/>
      <c r="CM186" s="159"/>
      <c r="CN186" s="159"/>
      <c r="CO186" s="159"/>
      <c r="CP186" s="159"/>
      <c r="CQ186" s="159"/>
      <c r="CR186" s="159"/>
      <c r="CS186" s="159"/>
      <c r="CT186" s="159"/>
      <c r="CU186" s="159"/>
      <c r="CV186" s="159"/>
      <c r="CW186" s="159"/>
      <c r="CX186" s="159"/>
      <c r="CY186" s="159"/>
      <c r="CZ186" s="159"/>
      <c r="DA186" s="159"/>
      <c r="DB186" s="159"/>
      <c r="DC186" s="159"/>
      <c r="DD186" s="159"/>
      <c r="DE186" s="159"/>
      <c r="DF186" s="159"/>
      <c r="DG186" s="159"/>
      <c r="DH186" s="159"/>
      <c r="DI186" s="159"/>
      <c r="DJ186" s="159"/>
      <c r="DK186" s="159"/>
      <c r="DL186" s="159"/>
      <c r="DM186" s="159"/>
      <c r="DN186" s="159"/>
      <c r="DO186" s="159"/>
      <c r="DP186" s="159"/>
      <c r="DQ186" s="159"/>
      <c r="DR186" s="159"/>
      <c r="DS186" s="159"/>
      <c r="DT186" s="159"/>
      <c r="DU186" s="159"/>
      <c r="DV186" s="159"/>
      <c r="DW186" s="159"/>
      <c r="DX186" s="159"/>
      <c r="DY186" s="159"/>
      <c r="DZ186" s="159"/>
      <c r="EA186" s="159"/>
      <c r="EB186" s="159"/>
      <c r="EC186" s="159"/>
      <c r="ED186" s="159"/>
      <c r="EE186" s="159"/>
      <c r="EF186" s="159"/>
      <c r="EG186" s="159"/>
      <c r="EH186" s="159"/>
      <c r="EI186" s="159"/>
      <c r="EJ186" s="159"/>
      <c r="EK186" s="159"/>
      <c r="EL186" s="159"/>
      <c r="EM186" s="159"/>
      <c r="EN186" s="159"/>
      <c r="EO186" s="159"/>
      <c r="EP186" s="159"/>
      <c r="EQ186" s="159"/>
      <c r="ER186" s="159"/>
      <c r="ES186" s="159"/>
      <c r="ET186" s="159"/>
      <c r="EU186" s="159"/>
      <c r="EV186" s="159"/>
      <c r="EW186" s="159"/>
      <c r="EX186" s="159"/>
      <c r="EY186" s="159"/>
      <c r="EZ186" s="159"/>
      <c r="FA186" s="159"/>
      <c r="FB186" s="159"/>
      <c r="FC186" s="159"/>
      <c r="FD186" s="159"/>
      <c r="FE186" s="159"/>
      <c r="FF186" s="159"/>
      <c r="FG186" s="159"/>
      <c r="FH186" s="159"/>
      <c r="FI186" s="159"/>
      <c r="FJ186" s="159"/>
      <c r="FK186" s="159"/>
      <c r="FL186" s="159"/>
      <c r="FM186" s="159"/>
      <c r="FN186" s="159"/>
      <c r="FO186" s="159"/>
      <c r="FP186" s="159"/>
      <c r="FQ186" s="159"/>
      <c r="FR186" s="159"/>
      <c r="FS186" s="159"/>
      <c r="FT186" s="159"/>
      <c r="FU186" s="159"/>
      <c r="FV186" s="159"/>
      <c r="FW186" s="159"/>
      <c r="FX186" s="159"/>
      <c r="FY186" s="159"/>
      <c r="FZ186" s="159"/>
      <c r="GA186" s="159"/>
      <c r="GB186" s="159"/>
      <c r="GC186" s="159"/>
      <c r="GD186" s="159"/>
      <c r="GE186" s="159"/>
      <c r="GF186" s="159"/>
      <c r="GG186" s="159"/>
      <c r="GH186" s="159"/>
      <c r="GI186" s="159"/>
      <c r="GJ186" s="159"/>
      <c r="GK186" s="159"/>
      <c r="GL186" s="159"/>
      <c r="GM186" s="159"/>
      <c r="GN186" s="159"/>
      <c r="GO186" s="159"/>
      <c r="GP186" s="159"/>
      <c r="GQ186" s="159"/>
      <c r="GR186" s="159"/>
      <c r="GS186" s="159"/>
      <c r="GT186" s="159"/>
      <c r="GU186" s="159"/>
      <c r="GV186" s="159"/>
      <c r="GW186" s="159"/>
      <c r="GX186" s="159"/>
      <c r="GY186" s="159"/>
      <c r="GZ186" s="159"/>
      <c r="HA186" s="159"/>
      <c r="HB186" s="159"/>
      <c r="HC186" s="159"/>
      <c r="HD186" s="159"/>
      <c r="HE186" s="159"/>
      <c r="HF186" s="159"/>
      <c r="HG186" s="159"/>
      <c r="HH186" s="159"/>
      <c r="HI186" s="159"/>
      <c r="HJ186" s="159"/>
      <c r="HK186" s="159"/>
      <c r="HL186" s="159"/>
      <c r="HM186" s="159"/>
      <c r="HN186" s="159"/>
      <c r="HO186" s="159"/>
      <c r="HP186" s="159"/>
    </row>
    <row r="187" s="158" customFormat="1" spans="1:224">
      <c r="A187" s="170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59"/>
      <c r="BN187" s="159"/>
      <c r="BO187" s="159"/>
      <c r="BP187" s="159"/>
      <c r="BQ187" s="159"/>
      <c r="BR187" s="159"/>
      <c r="BS187" s="159"/>
      <c r="BT187" s="159"/>
      <c r="BU187" s="159"/>
      <c r="BV187" s="159"/>
      <c r="BW187" s="159"/>
      <c r="BX187" s="159"/>
      <c r="BY187" s="159"/>
      <c r="BZ187" s="159"/>
      <c r="CA187" s="159"/>
      <c r="CB187" s="159"/>
      <c r="CC187" s="159"/>
      <c r="CD187" s="159"/>
      <c r="CE187" s="159"/>
      <c r="CF187" s="159"/>
      <c r="CG187" s="159"/>
      <c r="CH187" s="159"/>
      <c r="CI187" s="159"/>
      <c r="CJ187" s="159"/>
      <c r="CK187" s="159"/>
      <c r="CL187" s="159"/>
      <c r="CM187" s="159"/>
      <c r="CN187" s="159"/>
      <c r="CO187" s="159"/>
      <c r="CP187" s="159"/>
      <c r="CQ187" s="159"/>
      <c r="CR187" s="159"/>
      <c r="CS187" s="159"/>
      <c r="CT187" s="159"/>
      <c r="CU187" s="159"/>
      <c r="CV187" s="159"/>
      <c r="CW187" s="159"/>
      <c r="CX187" s="159"/>
      <c r="CY187" s="159"/>
      <c r="CZ187" s="159"/>
      <c r="DA187" s="159"/>
      <c r="DB187" s="159"/>
      <c r="DC187" s="159"/>
      <c r="DD187" s="159"/>
      <c r="DE187" s="159"/>
      <c r="DF187" s="159"/>
      <c r="DG187" s="159"/>
      <c r="DH187" s="159"/>
      <c r="DI187" s="159"/>
      <c r="DJ187" s="159"/>
      <c r="DK187" s="159"/>
      <c r="DL187" s="159"/>
      <c r="DM187" s="159"/>
      <c r="DN187" s="159"/>
      <c r="DO187" s="159"/>
      <c r="DP187" s="159"/>
      <c r="DQ187" s="159"/>
      <c r="DR187" s="159"/>
      <c r="DS187" s="159"/>
      <c r="DT187" s="159"/>
      <c r="DU187" s="159"/>
      <c r="DV187" s="159"/>
      <c r="DW187" s="159"/>
      <c r="DX187" s="159"/>
      <c r="DY187" s="159"/>
      <c r="DZ187" s="159"/>
      <c r="EA187" s="159"/>
      <c r="EB187" s="159"/>
      <c r="EC187" s="159"/>
      <c r="ED187" s="159"/>
      <c r="EE187" s="159"/>
      <c r="EF187" s="159"/>
      <c r="EG187" s="159"/>
      <c r="EH187" s="159"/>
      <c r="EI187" s="159"/>
      <c r="EJ187" s="159"/>
      <c r="EK187" s="159"/>
      <c r="EL187" s="159"/>
      <c r="EM187" s="159"/>
      <c r="EN187" s="159"/>
      <c r="EO187" s="159"/>
      <c r="EP187" s="159"/>
      <c r="EQ187" s="159"/>
      <c r="ER187" s="159"/>
      <c r="ES187" s="159"/>
      <c r="ET187" s="159"/>
      <c r="EU187" s="159"/>
      <c r="EV187" s="159"/>
      <c r="EW187" s="159"/>
      <c r="EX187" s="159"/>
      <c r="EY187" s="159"/>
      <c r="EZ187" s="159"/>
      <c r="FA187" s="159"/>
      <c r="FB187" s="159"/>
      <c r="FC187" s="159"/>
      <c r="FD187" s="159"/>
      <c r="FE187" s="159"/>
      <c r="FF187" s="159"/>
      <c r="FG187" s="159"/>
      <c r="FH187" s="159"/>
      <c r="FI187" s="159"/>
      <c r="FJ187" s="159"/>
      <c r="FK187" s="159"/>
      <c r="FL187" s="159"/>
      <c r="FM187" s="159"/>
      <c r="FN187" s="159"/>
      <c r="FO187" s="159"/>
      <c r="FP187" s="159"/>
      <c r="FQ187" s="159"/>
      <c r="FR187" s="159"/>
      <c r="FS187" s="159"/>
      <c r="FT187" s="159"/>
      <c r="FU187" s="159"/>
      <c r="FV187" s="159"/>
      <c r="FW187" s="159"/>
      <c r="FX187" s="159"/>
      <c r="FY187" s="159"/>
      <c r="FZ187" s="159"/>
      <c r="GA187" s="159"/>
      <c r="GB187" s="159"/>
      <c r="GC187" s="159"/>
      <c r="GD187" s="159"/>
      <c r="GE187" s="159"/>
      <c r="GF187" s="159"/>
      <c r="GG187" s="159"/>
      <c r="GH187" s="159"/>
      <c r="GI187" s="159"/>
      <c r="GJ187" s="159"/>
      <c r="GK187" s="159"/>
      <c r="GL187" s="159"/>
      <c r="GM187" s="159"/>
      <c r="GN187" s="159"/>
      <c r="GO187" s="159"/>
      <c r="GP187" s="159"/>
      <c r="GQ187" s="159"/>
      <c r="GR187" s="159"/>
      <c r="GS187" s="159"/>
      <c r="GT187" s="159"/>
      <c r="GU187" s="159"/>
      <c r="GV187" s="159"/>
      <c r="GW187" s="159"/>
      <c r="GX187" s="159"/>
      <c r="GY187" s="159"/>
      <c r="GZ187" s="159"/>
      <c r="HA187" s="159"/>
      <c r="HB187" s="159"/>
      <c r="HC187" s="159"/>
      <c r="HD187" s="159"/>
      <c r="HE187" s="159"/>
      <c r="HF187" s="159"/>
      <c r="HG187" s="159"/>
      <c r="HH187" s="159"/>
      <c r="HI187" s="159"/>
      <c r="HJ187" s="159"/>
      <c r="HK187" s="159"/>
      <c r="HL187" s="159"/>
      <c r="HM187" s="159"/>
      <c r="HN187" s="159"/>
      <c r="HO187" s="159"/>
      <c r="HP187" s="159"/>
    </row>
    <row r="188" s="158" customFormat="1" spans="1:224">
      <c r="A188" s="170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59"/>
      <c r="BN188" s="159"/>
      <c r="BO188" s="159"/>
      <c r="BP188" s="159"/>
      <c r="BQ188" s="159"/>
      <c r="BR188" s="159"/>
      <c r="BS188" s="159"/>
      <c r="BT188" s="159"/>
      <c r="BU188" s="159"/>
      <c r="BV188" s="159"/>
      <c r="BW188" s="159"/>
      <c r="BX188" s="159"/>
      <c r="BY188" s="159"/>
      <c r="BZ188" s="159"/>
      <c r="CA188" s="159"/>
      <c r="CB188" s="159"/>
      <c r="CC188" s="159"/>
      <c r="CD188" s="159"/>
      <c r="CE188" s="159"/>
      <c r="CF188" s="159"/>
      <c r="CG188" s="159"/>
      <c r="CH188" s="159"/>
      <c r="CI188" s="159"/>
      <c r="CJ188" s="159"/>
      <c r="CK188" s="159"/>
      <c r="CL188" s="159"/>
      <c r="CM188" s="159"/>
      <c r="CN188" s="159"/>
      <c r="CO188" s="159"/>
      <c r="CP188" s="159"/>
      <c r="CQ188" s="159"/>
      <c r="CR188" s="159"/>
      <c r="CS188" s="159"/>
      <c r="CT188" s="159"/>
      <c r="CU188" s="159"/>
      <c r="CV188" s="159"/>
      <c r="CW188" s="159"/>
      <c r="CX188" s="159"/>
      <c r="CY188" s="159"/>
      <c r="CZ188" s="159"/>
      <c r="DA188" s="159"/>
      <c r="DB188" s="159"/>
      <c r="DC188" s="159"/>
      <c r="DD188" s="159"/>
      <c r="DE188" s="159"/>
      <c r="DF188" s="159"/>
      <c r="DG188" s="159"/>
      <c r="DH188" s="159"/>
      <c r="DI188" s="159"/>
      <c r="DJ188" s="159"/>
      <c r="DK188" s="159"/>
      <c r="DL188" s="159"/>
      <c r="DM188" s="159"/>
      <c r="DN188" s="159"/>
      <c r="DO188" s="159"/>
      <c r="DP188" s="159"/>
      <c r="DQ188" s="159"/>
      <c r="DR188" s="159"/>
      <c r="DS188" s="159"/>
      <c r="DT188" s="159"/>
      <c r="DU188" s="159"/>
      <c r="DV188" s="159"/>
      <c r="DW188" s="159"/>
      <c r="DX188" s="159"/>
      <c r="DY188" s="159"/>
      <c r="DZ188" s="159"/>
      <c r="EA188" s="159"/>
      <c r="EB188" s="159"/>
      <c r="EC188" s="159"/>
      <c r="ED188" s="159"/>
      <c r="EE188" s="159"/>
      <c r="EF188" s="159"/>
      <c r="EG188" s="159"/>
      <c r="EH188" s="159"/>
      <c r="EI188" s="159"/>
      <c r="EJ188" s="159"/>
      <c r="EK188" s="159"/>
      <c r="EL188" s="159"/>
      <c r="EM188" s="159"/>
      <c r="EN188" s="159"/>
      <c r="EO188" s="159"/>
      <c r="EP188" s="159"/>
      <c r="EQ188" s="159"/>
      <c r="ER188" s="159"/>
      <c r="ES188" s="159"/>
      <c r="ET188" s="159"/>
      <c r="EU188" s="159"/>
      <c r="EV188" s="159"/>
      <c r="EW188" s="159"/>
      <c r="EX188" s="159"/>
      <c r="EY188" s="159"/>
      <c r="EZ188" s="159"/>
      <c r="FA188" s="159"/>
      <c r="FB188" s="159"/>
      <c r="FC188" s="159"/>
      <c r="FD188" s="159"/>
      <c r="FE188" s="159"/>
      <c r="FF188" s="159"/>
      <c r="FG188" s="159"/>
      <c r="FH188" s="159"/>
      <c r="FI188" s="159"/>
      <c r="FJ188" s="159"/>
      <c r="FK188" s="159"/>
      <c r="FL188" s="159"/>
      <c r="FM188" s="159"/>
      <c r="FN188" s="159"/>
      <c r="FO188" s="159"/>
      <c r="FP188" s="159"/>
      <c r="FQ188" s="159"/>
      <c r="FR188" s="159"/>
      <c r="FS188" s="159"/>
      <c r="FT188" s="159"/>
      <c r="FU188" s="159"/>
      <c r="FV188" s="159"/>
      <c r="FW188" s="159"/>
      <c r="FX188" s="159"/>
      <c r="FY188" s="159"/>
      <c r="FZ188" s="159"/>
      <c r="GA188" s="159"/>
      <c r="GB188" s="159"/>
      <c r="GC188" s="159"/>
      <c r="GD188" s="159"/>
      <c r="GE188" s="159"/>
      <c r="GF188" s="159"/>
      <c r="GG188" s="159"/>
      <c r="GH188" s="159"/>
      <c r="GI188" s="159"/>
      <c r="GJ188" s="159"/>
      <c r="GK188" s="159"/>
      <c r="GL188" s="159"/>
      <c r="GM188" s="159"/>
      <c r="GN188" s="159"/>
      <c r="GO188" s="159"/>
      <c r="GP188" s="159"/>
      <c r="GQ188" s="159"/>
      <c r="GR188" s="159"/>
      <c r="GS188" s="159"/>
      <c r="GT188" s="159"/>
      <c r="GU188" s="159"/>
      <c r="GV188" s="159"/>
      <c r="GW188" s="159"/>
      <c r="GX188" s="159"/>
      <c r="GY188" s="159"/>
      <c r="GZ188" s="159"/>
      <c r="HA188" s="159"/>
      <c r="HB188" s="159"/>
      <c r="HC188" s="159"/>
      <c r="HD188" s="159"/>
      <c r="HE188" s="159"/>
      <c r="HF188" s="159"/>
      <c r="HG188" s="159"/>
      <c r="HH188" s="159"/>
      <c r="HI188" s="159"/>
      <c r="HJ188" s="159"/>
      <c r="HK188" s="159"/>
      <c r="HL188" s="159"/>
      <c r="HM188" s="159"/>
      <c r="HN188" s="159"/>
      <c r="HO188" s="159"/>
      <c r="HP188" s="159"/>
    </row>
    <row r="189" s="158" customFormat="1" spans="1:224">
      <c r="A189" s="170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59"/>
      <c r="BN189" s="159"/>
      <c r="BO189" s="159"/>
      <c r="BP189" s="159"/>
      <c r="BQ189" s="159"/>
      <c r="BR189" s="159"/>
      <c r="BS189" s="159"/>
      <c r="BT189" s="159"/>
      <c r="BU189" s="159"/>
      <c r="BV189" s="159"/>
      <c r="BW189" s="159"/>
      <c r="BX189" s="159"/>
      <c r="BY189" s="159"/>
      <c r="BZ189" s="159"/>
      <c r="CA189" s="159"/>
      <c r="CB189" s="159"/>
      <c r="CC189" s="159"/>
      <c r="CD189" s="159"/>
      <c r="CE189" s="159"/>
      <c r="CF189" s="159"/>
      <c r="CG189" s="159"/>
      <c r="CH189" s="159"/>
      <c r="CI189" s="159"/>
      <c r="CJ189" s="159"/>
      <c r="CK189" s="159"/>
      <c r="CL189" s="159"/>
      <c r="CM189" s="159"/>
      <c r="CN189" s="159"/>
      <c r="CO189" s="159"/>
      <c r="CP189" s="159"/>
      <c r="CQ189" s="159"/>
      <c r="CR189" s="159"/>
      <c r="CS189" s="159"/>
      <c r="CT189" s="159"/>
      <c r="CU189" s="159"/>
      <c r="CV189" s="159"/>
      <c r="CW189" s="159"/>
      <c r="CX189" s="159"/>
      <c r="CY189" s="159"/>
      <c r="CZ189" s="159"/>
      <c r="DA189" s="159"/>
      <c r="DB189" s="159"/>
      <c r="DC189" s="159"/>
      <c r="DD189" s="159"/>
      <c r="DE189" s="159"/>
      <c r="DF189" s="159"/>
      <c r="DG189" s="159"/>
      <c r="DH189" s="159"/>
      <c r="DI189" s="159"/>
      <c r="DJ189" s="159"/>
      <c r="DK189" s="159"/>
      <c r="DL189" s="159"/>
      <c r="DM189" s="159"/>
      <c r="DN189" s="159"/>
      <c r="DO189" s="159"/>
      <c r="DP189" s="159"/>
      <c r="DQ189" s="159"/>
      <c r="DR189" s="159"/>
      <c r="DS189" s="159"/>
      <c r="DT189" s="159"/>
      <c r="DU189" s="159"/>
      <c r="DV189" s="159"/>
      <c r="DW189" s="159"/>
      <c r="DX189" s="159"/>
      <c r="DY189" s="159"/>
      <c r="DZ189" s="159"/>
      <c r="EA189" s="159"/>
      <c r="EB189" s="159"/>
      <c r="EC189" s="159"/>
      <c r="ED189" s="159"/>
      <c r="EE189" s="159"/>
      <c r="EF189" s="159"/>
      <c r="EG189" s="159"/>
      <c r="EH189" s="159"/>
      <c r="EI189" s="159"/>
      <c r="EJ189" s="159"/>
      <c r="EK189" s="159"/>
      <c r="EL189" s="159"/>
      <c r="EM189" s="159"/>
      <c r="EN189" s="159"/>
      <c r="EO189" s="159"/>
      <c r="EP189" s="159"/>
      <c r="EQ189" s="159"/>
      <c r="ER189" s="159"/>
      <c r="ES189" s="159"/>
      <c r="ET189" s="159"/>
      <c r="EU189" s="159"/>
      <c r="EV189" s="159"/>
      <c r="EW189" s="159"/>
      <c r="EX189" s="159"/>
      <c r="EY189" s="159"/>
      <c r="EZ189" s="159"/>
      <c r="FA189" s="159"/>
      <c r="FB189" s="159"/>
      <c r="FC189" s="159"/>
      <c r="FD189" s="159"/>
      <c r="FE189" s="159"/>
      <c r="FF189" s="159"/>
      <c r="FG189" s="159"/>
      <c r="FH189" s="159"/>
      <c r="FI189" s="159"/>
      <c r="FJ189" s="159"/>
      <c r="FK189" s="159"/>
      <c r="FL189" s="159"/>
      <c r="FM189" s="159"/>
      <c r="FN189" s="159"/>
      <c r="FO189" s="159"/>
      <c r="FP189" s="159"/>
      <c r="FQ189" s="159"/>
      <c r="FR189" s="159"/>
      <c r="FS189" s="159"/>
      <c r="FT189" s="159"/>
      <c r="FU189" s="159"/>
      <c r="FV189" s="159"/>
      <c r="FW189" s="159"/>
      <c r="FX189" s="159"/>
      <c r="FY189" s="159"/>
      <c r="FZ189" s="159"/>
      <c r="GA189" s="159"/>
      <c r="GB189" s="159"/>
      <c r="GC189" s="159"/>
      <c r="GD189" s="159"/>
      <c r="GE189" s="159"/>
      <c r="GF189" s="159"/>
      <c r="GG189" s="159"/>
      <c r="GH189" s="159"/>
      <c r="GI189" s="159"/>
      <c r="GJ189" s="159"/>
      <c r="GK189" s="159"/>
      <c r="GL189" s="159"/>
      <c r="GM189" s="159"/>
      <c r="GN189" s="159"/>
      <c r="GO189" s="159"/>
      <c r="GP189" s="159"/>
      <c r="GQ189" s="159"/>
      <c r="GR189" s="159"/>
      <c r="GS189" s="159"/>
      <c r="GT189" s="159"/>
      <c r="GU189" s="159"/>
      <c r="GV189" s="159"/>
      <c r="GW189" s="159"/>
      <c r="GX189" s="159"/>
      <c r="GY189" s="159"/>
      <c r="GZ189" s="159"/>
      <c r="HA189" s="159"/>
      <c r="HB189" s="159"/>
      <c r="HC189" s="159"/>
      <c r="HD189" s="159"/>
      <c r="HE189" s="159"/>
      <c r="HF189" s="159"/>
      <c r="HG189" s="159"/>
      <c r="HH189" s="159"/>
      <c r="HI189" s="159"/>
      <c r="HJ189" s="159"/>
      <c r="HK189" s="159"/>
      <c r="HL189" s="159"/>
      <c r="HM189" s="159"/>
      <c r="HN189" s="159"/>
      <c r="HO189" s="159"/>
      <c r="HP189" s="159"/>
    </row>
    <row r="190" s="158" customFormat="1" spans="1:224">
      <c r="A190" s="170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59"/>
      <c r="BN190" s="159"/>
      <c r="BO190" s="159"/>
      <c r="BP190" s="159"/>
      <c r="BQ190" s="159"/>
      <c r="BR190" s="159"/>
      <c r="BS190" s="159"/>
      <c r="BT190" s="159"/>
      <c r="BU190" s="159"/>
      <c r="BV190" s="159"/>
      <c r="BW190" s="159"/>
      <c r="BX190" s="159"/>
      <c r="BY190" s="159"/>
      <c r="BZ190" s="159"/>
      <c r="CA190" s="159"/>
      <c r="CB190" s="159"/>
      <c r="CC190" s="159"/>
      <c r="CD190" s="159"/>
      <c r="CE190" s="159"/>
      <c r="CF190" s="159"/>
      <c r="CG190" s="159"/>
      <c r="CH190" s="159"/>
      <c r="CI190" s="159"/>
      <c r="CJ190" s="159"/>
      <c r="CK190" s="159"/>
      <c r="CL190" s="159"/>
      <c r="CM190" s="159"/>
      <c r="CN190" s="159"/>
      <c r="CO190" s="159"/>
      <c r="CP190" s="159"/>
      <c r="CQ190" s="159"/>
      <c r="CR190" s="159"/>
      <c r="CS190" s="159"/>
      <c r="CT190" s="159"/>
      <c r="CU190" s="159"/>
      <c r="CV190" s="159"/>
      <c r="CW190" s="159"/>
      <c r="CX190" s="159"/>
      <c r="CY190" s="159"/>
      <c r="CZ190" s="159"/>
      <c r="DA190" s="159"/>
      <c r="DB190" s="159"/>
      <c r="DC190" s="159"/>
      <c r="DD190" s="159"/>
      <c r="DE190" s="159"/>
      <c r="DF190" s="159"/>
      <c r="DG190" s="159"/>
      <c r="DH190" s="159"/>
      <c r="DI190" s="159"/>
      <c r="DJ190" s="159"/>
      <c r="DK190" s="159"/>
      <c r="DL190" s="159"/>
      <c r="DM190" s="159"/>
      <c r="DN190" s="159"/>
      <c r="DO190" s="159"/>
      <c r="DP190" s="159"/>
      <c r="DQ190" s="159"/>
      <c r="DR190" s="159"/>
      <c r="DS190" s="159"/>
      <c r="DT190" s="159"/>
      <c r="DU190" s="159"/>
      <c r="DV190" s="159"/>
      <c r="DW190" s="159"/>
      <c r="DX190" s="159"/>
      <c r="DY190" s="159"/>
      <c r="DZ190" s="159"/>
      <c r="EA190" s="159"/>
      <c r="EB190" s="159"/>
      <c r="EC190" s="159"/>
      <c r="ED190" s="159"/>
      <c r="EE190" s="159"/>
      <c r="EF190" s="159"/>
      <c r="EG190" s="159"/>
      <c r="EH190" s="159"/>
      <c r="EI190" s="159"/>
      <c r="EJ190" s="159"/>
      <c r="EK190" s="159"/>
      <c r="EL190" s="159"/>
      <c r="EM190" s="159"/>
      <c r="EN190" s="159"/>
      <c r="EO190" s="159"/>
      <c r="EP190" s="159"/>
      <c r="EQ190" s="159"/>
      <c r="ER190" s="159"/>
      <c r="ES190" s="159"/>
      <c r="ET190" s="159"/>
      <c r="EU190" s="159"/>
      <c r="EV190" s="159"/>
      <c r="EW190" s="159"/>
      <c r="EX190" s="159"/>
      <c r="EY190" s="159"/>
      <c r="EZ190" s="159"/>
      <c r="FA190" s="159"/>
      <c r="FB190" s="159"/>
      <c r="FC190" s="159"/>
      <c r="FD190" s="159"/>
      <c r="FE190" s="159"/>
      <c r="FF190" s="159"/>
      <c r="FG190" s="159"/>
      <c r="FH190" s="159"/>
      <c r="FI190" s="159"/>
      <c r="FJ190" s="159"/>
      <c r="FK190" s="159"/>
      <c r="FL190" s="159"/>
      <c r="FM190" s="159"/>
      <c r="FN190" s="159"/>
      <c r="FO190" s="159"/>
      <c r="FP190" s="159"/>
      <c r="FQ190" s="159"/>
      <c r="FR190" s="159"/>
      <c r="FS190" s="159"/>
      <c r="FT190" s="159"/>
      <c r="FU190" s="159"/>
      <c r="FV190" s="159"/>
      <c r="FW190" s="159"/>
      <c r="FX190" s="159"/>
      <c r="FY190" s="159"/>
      <c r="FZ190" s="159"/>
      <c r="GA190" s="159"/>
      <c r="GB190" s="159"/>
      <c r="GC190" s="159"/>
      <c r="GD190" s="159"/>
      <c r="GE190" s="159"/>
      <c r="GF190" s="159"/>
      <c r="GG190" s="159"/>
      <c r="GH190" s="159"/>
      <c r="GI190" s="159"/>
      <c r="GJ190" s="159"/>
      <c r="GK190" s="159"/>
      <c r="GL190" s="159"/>
      <c r="GM190" s="159"/>
      <c r="GN190" s="159"/>
      <c r="GO190" s="159"/>
      <c r="GP190" s="159"/>
      <c r="GQ190" s="159"/>
      <c r="GR190" s="159"/>
      <c r="GS190" s="159"/>
      <c r="GT190" s="159"/>
      <c r="GU190" s="159"/>
      <c r="GV190" s="159"/>
      <c r="GW190" s="159"/>
      <c r="GX190" s="159"/>
      <c r="GY190" s="159"/>
      <c r="GZ190" s="159"/>
      <c r="HA190" s="159"/>
      <c r="HB190" s="159"/>
      <c r="HC190" s="159"/>
      <c r="HD190" s="159"/>
      <c r="HE190" s="159"/>
      <c r="HF190" s="159"/>
      <c r="HG190" s="159"/>
      <c r="HH190" s="159"/>
      <c r="HI190" s="159"/>
      <c r="HJ190" s="159"/>
      <c r="HK190" s="159"/>
      <c r="HL190" s="159"/>
      <c r="HM190" s="159"/>
      <c r="HN190" s="159"/>
      <c r="HO190" s="159"/>
      <c r="HP190" s="159"/>
    </row>
    <row r="191" s="158" customFormat="1" spans="1:224">
      <c r="A191" s="170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59"/>
      <c r="BN191" s="159"/>
      <c r="BO191" s="159"/>
      <c r="BP191" s="159"/>
      <c r="BQ191" s="159"/>
      <c r="BR191" s="159"/>
      <c r="BS191" s="159"/>
      <c r="BT191" s="159"/>
      <c r="BU191" s="159"/>
      <c r="BV191" s="159"/>
      <c r="BW191" s="159"/>
      <c r="BX191" s="159"/>
      <c r="BY191" s="159"/>
      <c r="BZ191" s="159"/>
      <c r="CA191" s="159"/>
      <c r="CB191" s="159"/>
      <c r="CC191" s="159"/>
      <c r="CD191" s="159"/>
      <c r="CE191" s="159"/>
      <c r="CF191" s="159"/>
      <c r="CG191" s="159"/>
      <c r="CH191" s="159"/>
      <c r="CI191" s="159"/>
      <c r="CJ191" s="159"/>
      <c r="CK191" s="159"/>
      <c r="CL191" s="159"/>
      <c r="CM191" s="159"/>
      <c r="CN191" s="159"/>
      <c r="CO191" s="159"/>
      <c r="CP191" s="159"/>
      <c r="CQ191" s="159"/>
      <c r="CR191" s="159"/>
      <c r="CS191" s="159"/>
      <c r="CT191" s="159"/>
      <c r="CU191" s="159"/>
      <c r="CV191" s="159"/>
      <c r="CW191" s="159"/>
      <c r="CX191" s="159"/>
      <c r="CY191" s="159"/>
      <c r="CZ191" s="159"/>
      <c r="DA191" s="159"/>
      <c r="DB191" s="159"/>
      <c r="DC191" s="159"/>
      <c r="DD191" s="159"/>
      <c r="DE191" s="159"/>
      <c r="DF191" s="159"/>
      <c r="DG191" s="159"/>
      <c r="DH191" s="159"/>
      <c r="DI191" s="159"/>
      <c r="DJ191" s="159"/>
      <c r="DK191" s="159"/>
      <c r="DL191" s="159"/>
      <c r="DM191" s="159"/>
      <c r="DN191" s="159"/>
      <c r="DO191" s="159"/>
      <c r="DP191" s="159"/>
      <c r="DQ191" s="159"/>
      <c r="DR191" s="159"/>
      <c r="DS191" s="159"/>
      <c r="DT191" s="159"/>
      <c r="DU191" s="159"/>
      <c r="DV191" s="159"/>
      <c r="DW191" s="159"/>
      <c r="DX191" s="159"/>
      <c r="DY191" s="159"/>
      <c r="DZ191" s="159"/>
      <c r="EA191" s="159"/>
      <c r="EB191" s="159"/>
      <c r="EC191" s="159"/>
      <c r="ED191" s="159"/>
      <c r="EE191" s="159"/>
      <c r="EF191" s="159"/>
      <c r="EG191" s="159"/>
      <c r="EH191" s="159"/>
      <c r="EI191" s="159"/>
      <c r="EJ191" s="159"/>
      <c r="EK191" s="159"/>
      <c r="EL191" s="159"/>
      <c r="EM191" s="159"/>
      <c r="EN191" s="159"/>
      <c r="EO191" s="159"/>
      <c r="EP191" s="159"/>
      <c r="EQ191" s="159"/>
      <c r="ER191" s="159"/>
      <c r="ES191" s="159"/>
      <c r="ET191" s="159"/>
      <c r="EU191" s="159"/>
      <c r="EV191" s="159"/>
      <c r="EW191" s="159"/>
      <c r="EX191" s="159"/>
      <c r="EY191" s="159"/>
      <c r="EZ191" s="159"/>
      <c r="FA191" s="159"/>
      <c r="FB191" s="159"/>
      <c r="FC191" s="159"/>
      <c r="FD191" s="159"/>
      <c r="FE191" s="159"/>
      <c r="FF191" s="159"/>
      <c r="FG191" s="159"/>
      <c r="FH191" s="159"/>
      <c r="FI191" s="159"/>
      <c r="FJ191" s="159"/>
      <c r="FK191" s="159"/>
      <c r="FL191" s="159"/>
      <c r="FM191" s="159"/>
      <c r="FN191" s="159"/>
      <c r="FO191" s="159"/>
      <c r="FP191" s="159"/>
      <c r="FQ191" s="159"/>
      <c r="FR191" s="159"/>
      <c r="FS191" s="159"/>
      <c r="FT191" s="159"/>
      <c r="FU191" s="159"/>
      <c r="FV191" s="159"/>
      <c r="FW191" s="159"/>
      <c r="FX191" s="159"/>
      <c r="FY191" s="159"/>
      <c r="FZ191" s="159"/>
      <c r="GA191" s="159"/>
      <c r="GB191" s="159"/>
      <c r="GC191" s="159"/>
      <c r="GD191" s="159"/>
      <c r="GE191" s="159"/>
      <c r="GF191" s="159"/>
      <c r="GG191" s="159"/>
      <c r="GH191" s="159"/>
      <c r="GI191" s="159"/>
      <c r="GJ191" s="159"/>
      <c r="GK191" s="159"/>
      <c r="GL191" s="159"/>
      <c r="GM191" s="159"/>
      <c r="GN191" s="159"/>
      <c r="GO191" s="159"/>
      <c r="GP191" s="159"/>
      <c r="GQ191" s="159"/>
      <c r="GR191" s="159"/>
      <c r="GS191" s="159"/>
      <c r="GT191" s="159"/>
      <c r="GU191" s="159"/>
      <c r="GV191" s="159"/>
      <c r="GW191" s="159"/>
      <c r="GX191" s="159"/>
      <c r="GY191" s="159"/>
      <c r="GZ191" s="159"/>
      <c r="HA191" s="159"/>
      <c r="HB191" s="159"/>
      <c r="HC191" s="159"/>
      <c r="HD191" s="159"/>
      <c r="HE191" s="159"/>
      <c r="HF191" s="159"/>
      <c r="HG191" s="159"/>
      <c r="HH191" s="159"/>
      <c r="HI191" s="159"/>
      <c r="HJ191" s="159"/>
      <c r="HK191" s="159"/>
      <c r="HL191" s="159"/>
      <c r="HM191" s="159"/>
      <c r="HN191" s="159"/>
      <c r="HO191" s="159"/>
      <c r="HP191" s="159"/>
    </row>
    <row r="192" s="158" customFormat="1" spans="1:224">
      <c r="A192" s="170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59"/>
      <c r="BN192" s="159"/>
      <c r="BO192" s="159"/>
      <c r="BP192" s="159"/>
      <c r="BQ192" s="159"/>
      <c r="BR192" s="159"/>
      <c r="BS192" s="159"/>
      <c r="BT192" s="159"/>
      <c r="BU192" s="159"/>
      <c r="BV192" s="159"/>
      <c r="BW192" s="159"/>
      <c r="BX192" s="159"/>
      <c r="BY192" s="159"/>
      <c r="BZ192" s="159"/>
      <c r="CA192" s="159"/>
      <c r="CB192" s="159"/>
      <c r="CC192" s="159"/>
      <c r="CD192" s="159"/>
      <c r="CE192" s="159"/>
      <c r="CF192" s="159"/>
      <c r="CG192" s="159"/>
      <c r="CH192" s="159"/>
      <c r="CI192" s="159"/>
      <c r="CJ192" s="159"/>
      <c r="CK192" s="159"/>
      <c r="CL192" s="159"/>
      <c r="CM192" s="159"/>
      <c r="CN192" s="159"/>
      <c r="CO192" s="159"/>
      <c r="CP192" s="159"/>
      <c r="CQ192" s="159"/>
      <c r="CR192" s="159"/>
      <c r="CS192" s="159"/>
      <c r="CT192" s="159"/>
      <c r="CU192" s="159"/>
      <c r="CV192" s="159"/>
      <c r="CW192" s="159"/>
      <c r="CX192" s="159"/>
      <c r="CY192" s="159"/>
      <c r="CZ192" s="159"/>
      <c r="DA192" s="159"/>
      <c r="DB192" s="159"/>
      <c r="DC192" s="159"/>
      <c r="DD192" s="159"/>
      <c r="DE192" s="159"/>
      <c r="DF192" s="159"/>
      <c r="DG192" s="159"/>
      <c r="DH192" s="159"/>
      <c r="DI192" s="159"/>
      <c r="DJ192" s="159"/>
      <c r="DK192" s="159"/>
      <c r="DL192" s="159"/>
      <c r="DM192" s="159"/>
      <c r="DN192" s="159"/>
      <c r="DO192" s="159"/>
      <c r="DP192" s="159"/>
      <c r="DQ192" s="159"/>
      <c r="DR192" s="159"/>
      <c r="DS192" s="159"/>
      <c r="DT192" s="159"/>
      <c r="DU192" s="159"/>
      <c r="DV192" s="159"/>
      <c r="DW192" s="159"/>
      <c r="DX192" s="159"/>
      <c r="DY192" s="159"/>
      <c r="DZ192" s="159"/>
      <c r="EA192" s="159"/>
      <c r="EB192" s="159"/>
      <c r="EC192" s="159"/>
      <c r="ED192" s="159"/>
      <c r="EE192" s="159"/>
      <c r="EF192" s="159"/>
      <c r="EG192" s="159"/>
      <c r="EH192" s="159"/>
      <c r="EI192" s="159"/>
      <c r="EJ192" s="159"/>
      <c r="EK192" s="159"/>
      <c r="EL192" s="159"/>
      <c r="EM192" s="159"/>
      <c r="EN192" s="159"/>
      <c r="EO192" s="159"/>
      <c r="EP192" s="159"/>
      <c r="EQ192" s="159"/>
      <c r="ER192" s="159"/>
      <c r="ES192" s="159"/>
      <c r="ET192" s="159"/>
      <c r="EU192" s="159"/>
      <c r="EV192" s="159"/>
      <c r="EW192" s="159"/>
      <c r="EX192" s="159"/>
      <c r="EY192" s="159"/>
      <c r="EZ192" s="159"/>
      <c r="FA192" s="159"/>
      <c r="FB192" s="159"/>
      <c r="FC192" s="159"/>
      <c r="FD192" s="159"/>
      <c r="FE192" s="159"/>
      <c r="FF192" s="159"/>
      <c r="FG192" s="159"/>
      <c r="FH192" s="159"/>
      <c r="FI192" s="159"/>
      <c r="FJ192" s="159"/>
      <c r="FK192" s="159"/>
      <c r="FL192" s="159"/>
      <c r="FM192" s="159"/>
      <c r="FN192" s="159"/>
      <c r="FO192" s="159"/>
      <c r="FP192" s="159"/>
      <c r="FQ192" s="159"/>
      <c r="FR192" s="159"/>
      <c r="FS192" s="159"/>
      <c r="FT192" s="159"/>
      <c r="FU192" s="159"/>
      <c r="FV192" s="159"/>
      <c r="FW192" s="159"/>
      <c r="FX192" s="159"/>
      <c r="FY192" s="159"/>
      <c r="FZ192" s="159"/>
      <c r="GA192" s="159"/>
      <c r="GB192" s="159"/>
      <c r="GC192" s="159"/>
      <c r="GD192" s="159"/>
      <c r="GE192" s="159"/>
      <c r="GF192" s="159"/>
      <c r="GG192" s="159"/>
      <c r="GH192" s="159"/>
      <c r="GI192" s="159"/>
      <c r="GJ192" s="159"/>
      <c r="GK192" s="159"/>
      <c r="GL192" s="159"/>
      <c r="GM192" s="159"/>
      <c r="GN192" s="159"/>
      <c r="GO192" s="159"/>
      <c r="GP192" s="159"/>
      <c r="GQ192" s="159"/>
      <c r="GR192" s="159"/>
      <c r="GS192" s="159"/>
      <c r="GT192" s="159"/>
      <c r="GU192" s="159"/>
      <c r="GV192" s="159"/>
      <c r="GW192" s="159"/>
      <c r="GX192" s="159"/>
      <c r="GY192" s="159"/>
      <c r="GZ192" s="159"/>
      <c r="HA192" s="159"/>
      <c r="HB192" s="159"/>
      <c r="HC192" s="159"/>
      <c r="HD192" s="159"/>
      <c r="HE192" s="159"/>
      <c r="HF192" s="159"/>
      <c r="HG192" s="159"/>
      <c r="HH192" s="159"/>
      <c r="HI192" s="159"/>
      <c r="HJ192" s="159"/>
      <c r="HK192" s="159"/>
      <c r="HL192" s="159"/>
      <c r="HM192" s="159"/>
      <c r="HN192" s="159"/>
      <c r="HO192" s="159"/>
      <c r="HP192" s="159"/>
    </row>
    <row r="193" s="158" customFormat="1" spans="1:224">
      <c r="A193" s="170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59"/>
      <c r="BN193" s="159"/>
      <c r="BO193" s="159"/>
      <c r="BP193" s="159"/>
      <c r="BQ193" s="159"/>
      <c r="BR193" s="159"/>
      <c r="BS193" s="159"/>
      <c r="BT193" s="159"/>
      <c r="BU193" s="159"/>
      <c r="BV193" s="159"/>
      <c r="BW193" s="159"/>
      <c r="BX193" s="159"/>
      <c r="BY193" s="159"/>
      <c r="BZ193" s="159"/>
      <c r="CA193" s="159"/>
      <c r="CB193" s="159"/>
      <c r="CC193" s="159"/>
      <c r="CD193" s="159"/>
      <c r="CE193" s="159"/>
      <c r="CF193" s="159"/>
      <c r="CG193" s="159"/>
      <c r="CH193" s="159"/>
      <c r="CI193" s="159"/>
      <c r="CJ193" s="159"/>
      <c r="CK193" s="159"/>
      <c r="CL193" s="159"/>
      <c r="CM193" s="159"/>
      <c r="CN193" s="159"/>
      <c r="CO193" s="159"/>
      <c r="CP193" s="159"/>
      <c r="CQ193" s="159"/>
      <c r="CR193" s="159"/>
      <c r="CS193" s="159"/>
      <c r="CT193" s="159"/>
      <c r="CU193" s="159"/>
      <c r="CV193" s="159"/>
      <c r="CW193" s="159"/>
      <c r="CX193" s="159"/>
      <c r="CY193" s="159"/>
      <c r="CZ193" s="159"/>
      <c r="DA193" s="159"/>
      <c r="DB193" s="159"/>
      <c r="DC193" s="159"/>
      <c r="DD193" s="159"/>
      <c r="DE193" s="159"/>
      <c r="DF193" s="159"/>
      <c r="DG193" s="159"/>
      <c r="DH193" s="159"/>
      <c r="DI193" s="159"/>
      <c r="DJ193" s="159"/>
      <c r="DK193" s="159"/>
      <c r="DL193" s="159"/>
      <c r="DM193" s="159"/>
      <c r="DN193" s="159"/>
      <c r="DO193" s="159"/>
      <c r="DP193" s="159"/>
      <c r="DQ193" s="159"/>
      <c r="DR193" s="159"/>
      <c r="DS193" s="159"/>
      <c r="DT193" s="159"/>
      <c r="DU193" s="159"/>
      <c r="DV193" s="159"/>
      <c r="DW193" s="159"/>
      <c r="DX193" s="159"/>
      <c r="DY193" s="159"/>
      <c r="DZ193" s="159"/>
      <c r="EA193" s="159"/>
      <c r="EB193" s="159"/>
      <c r="EC193" s="159"/>
      <c r="ED193" s="159"/>
      <c r="EE193" s="159"/>
      <c r="EF193" s="159"/>
      <c r="EG193" s="159"/>
      <c r="EH193" s="159"/>
      <c r="EI193" s="159"/>
      <c r="EJ193" s="159"/>
      <c r="EK193" s="159"/>
      <c r="EL193" s="159"/>
      <c r="EM193" s="159"/>
      <c r="EN193" s="159"/>
      <c r="EO193" s="159"/>
      <c r="EP193" s="159"/>
      <c r="EQ193" s="159"/>
      <c r="ER193" s="159"/>
      <c r="ES193" s="159"/>
      <c r="ET193" s="159"/>
      <c r="EU193" s="159"/>
      <c r="EV193" s="159"/>
      <c r="EW193" s="159"/>
      <c r="EX193" s="159"/>
      <c r="EY193" s="159"/>
      <c r="EZ193" s="159"/>
      <c r="FA193" s="159"/>
      <c r="FB193" s="159"/>
      <c r="FC193" s="159"/>
      <c r="FD193" s="159"/>
      <c r="FE193" s="159"/>
      <c r="FF193" s="159"/>
      <c r="FG193" s="159"/>
      <c r="FH193" s="159"/>
      <c r="FI193" s="159"/>
      <c r="FJ193" s="159"/>
      <c r="FK193" s="159"/>
      <c r="FL193" s="159"/>
      <c r="FM193" s="159"/>
      <c r="FN193" s="159"/>
      <c r="FO193" s="159"/>
      <c r="FP193" s="159"/>
      <c r="FQ193" s="159"/>
      <c r="FR193" s="159"/>
      <c r="FS193" s="159"/>
      <c r="FT193" s="159"/>
      <c r="FU193" s="159"/>
      <c r="FV193" s="159"/>
      <c r="FW193" s="159"/>
      <c r="FX193" s="159"/>
      <c r="FY193" s="159"/>
      <c r="FZ193" s="159"/>
      <c r="GA193" s="159"/>
      <c r="GB193" s="159"/>
      <c r="GC193" s="159"/>
      <c r="GD193" s="159"/>
      <c r="GE193" s="159"/>
      <c r="GF193" s="159"/>
      <c r="GG193" s="159"/>
      <c r="GH193" s="159"/>
      <c r="GI193" s="159"/>
      <c r="GJ193" s="159"/>
      <c r="GK193" s="159"/>
      <c r="GL193" s="159"/>
      <c r="GM193" s="159"/>
      <c r="GN193" s="159"/>
      <c r="GO193" s="159"/>
      <c r="GP193" s="159"/>
      <c r="GQ193" s="159"/>
      <c r="GR193" s="159"/>
      <c r="GS193" s="159"/>
      <c r="GT193" s="159"/>
      <c r="GU193" s="159"/>
      <c r="GV193" s="159"/>
      <c r="GW193" s="159"/>
      <c r="GX193" s="159"/>
      <c r="GY193" s="159"/>
      <c r="GZ193" s="159"/>
      <c r="HA193" s="159"/>
      <c r="HB193" s="159"/>
      <c r="HC193" s="159"/>
      <c r="HD193" s="159"/>
      <c r="HE193" s="159"/>
      <c r="HF193" s="159"/>
      <c r="HG193" s="159"/>
      <c r="HH193" s="159"/>
      <c r="HI193" s="159"/>
      <c r="HJ193" s="159"/>
      <c r="HK193" s="159"/>
      <c r="HL193" s="159"/>
      <c r="HM193" s="159"/>
      <c r="HN193" s="159"/>
      <c r="HO193" s="159"/>
      <c r="HP193" s="159"/>
    </row>
    <row r="194" s="158" customFormat="1" spans="1:224">
      <c r="A194" s="170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159"/>
      <c r="BN194" s="159"/>
      <c r="BO194" s="159"/>
      <c r="BP194" s="159"/>
      <c r="BQ194" s="159"/>
      <c r="BR194" s="159"/>
      <c r="BS194" s="159"/>
      <c r="BT194" s="159"/>
      <c r="BU194" s="159"/>
      <c r="BV194" s="159"/>
      <c r="BW194" s="159"/>
      <c r="BX194" s="159"/>
      <c r="BY194" s="159"/>
      <c r="BZ194" s="159"/>
      <c r="CA194" s="159"/>
      <c r="CB194" s="159"/>
      <c r="CC194" s="159"/>
      <c r="CD194" s="159"/>
      <c r="CE194" s="159"/>
      <c r="CF194" s="159"/>
      <c r="CG194" s="159"/>
      <c r="CH194" s="159"/>
      <c r="CI194" s="159"/>
      <c r="CJ194" s="159"/>
      <c r="CK194" s="159"/>
      <c r="CL194" s="159"/>
      <c r="CM194" s="159"/>
      <c r="CN194" s="159"/>
      <c r="CO194" s="159"/>
      <c r="CP194" s="159"/>
      <c r="CQ194" s="159"/>
      <c r="CR194" s="159"/>
      <c r="CS194" s="159"/>
      <c r="CT194" s="159"/>
      <c r="CU194" s="159"/>
      <c r="CV194" s="159"/>
      <c r="CW194" s="159"/>
      <c r="CX194" s="159"/>
      <c r="CY194" s="159"/>
      <c r="CZ194" s="159"/>
      <c r="DA194" s="159"/>
      <c r="DB194" s="159"/>
      <c r="DC194" s="159"/>
      <c r="DD194" s="159"/>
      <c r="DE194" s="159"/>
      <c r="DF194" s="159"/>
      <c r="DG194" s="159"/>
      <c r="DH194" s="159"/>
      <c r="DI194" s="159"/>
      <c r="DJ194" s="159"/>
      <c r="DK194" s="159"/>
      <c r="DL194" s="159"/>
      <c r="DM194" s="159"/>
      <c r="DN194" s="159"/>
      <c r="DO194" s="159"/>
      <c r="DP194" s="159"/>
      <c r="DQ194" s="159"/>
      <c r="DR194" s="159"/>
      <c r="DS194" s="159"/>
      <c r="DT194" s="159"/>
      <c r="DU194" s="159"/>
      <c r="DV194" s="159"/>
      <c r="DW194" s="159"/>
      <c r="DX194" s="159"/>
      <c r="DY194" s="159"/>
      <c r="DZ194" s="159"/>
      <c r="EA194" s="159"/>
      <c r="EB194" s="159"/>
      <c r="EC194" s="159"/>
      <c r="ED194" s="159"/>
      <c r="EE194" s="159"/>
      <c r="EF194" s="159"/>
      <c r="EG194" s="159"/>
      <c r="EH194" s="159"/>
      <c r="EI194" s="159"/>
      <c r="EJ194" s="159"/>
      <c r="EK194" s="159"/>
      <c r="EL194" s="159"/>
      <c r="EM194" s="159"/>
      <c r="EN194" s="159"/>
      <c r="EO194" s="159"/>
      <c r="EP194" s="159"/>
      <c r="EQ194" s="159"/>
      <c r="ER194" s="159"/>
      <c r="ES194" s="159"/>
      <c r="ET194" s="159"/>
      <c r="EU194" s="159"/>
      <c r="EV194" s="159"/>
      <c r="EW194" s="159"/>
      <c r="EX194" s="159"/>
      <c r="EY194" s="159"/>
      <c r="EZ194" s="159"/>
      <c r="FA194" s="159"/>
      <c r="FB194" s="159"/>
      <c r="FC194" s="159"/>
      <c r="FD194" s="159"/>
      <c r="FE194" s="159"/>
      <c r="FF194" s="159"/>
      <c r="FG194" s="159"/>
      <c r="FH194" s="159"/>
      <c r="FI194" s="159"/>
      <c r="FJ194" s="159"/>
      <c r="FK194" s="159"/>
      <c r="FL194" s="159"/>
      <c r="FM194" s="159"/>
      <c r="FN194" s="159"/>
      <c r="FO194" s="159"/>
      <c r="FP194" s="159"/>
      <c r="FQ194" s="159"/>
      <c r="FR194" s="159"/>
      <c r="FS194" s="159"/>
      <c r="FT194" s="159"/>
      <c r="FU194" s="159"/>
      <c r="FV194" s="159"/>
      <c r="FW194" s="159"/>
      <c r="FX194" s="159"/>
      <c r="FY194" s="159"/>
      <c r="FZ194" s="159"/>
      <c r="GA194" s="159"/>
      <c r="GB194" s="159"/>
      <c r="GC194" s="159"/>
      <c r="GD194" s="159"/>
      <c r="GE194" s="159"/>
      <c r="GF194" s="159"/>
      <c r="GG194" s="159"/>
      <c r="GH194" s="159"/>
      <c r="GI194" s="159"/>
      <c r="GJ194" s="159"/>
      <c r="GK194" s="159"/>
      <c r="GL194" s="159"/>
      <c r="GM194" s="159"/>
      <c r="GN194" s="159"/>
      <c r="GO194" s="159"/>
      <c r="GP194" s="159"/>
      <c r="GQ194" s="159"/>
      <c r="GR194" s="159"/>
      <c r="GS194" s="159"/>
      <c r="GT194" s="159"/>
      <c r="GU194" s="159"/>
      <c r="GV194" s="159"/>
      <c r="GW194" s="159"/>
      <c r="GX194" s="159"/>
      <c r="GY194" s="159"/>
      <c r="GZ194" s="159"/>
      <c r="HA194" s="159"/>
      <c r="HB194" s="159"/>
      <c r="HC194" s="159"/>
      <c r="HD194" s="159"/>
      <c r="HE194" s="159"/>
      <c r="HF194" s="159"/>
      <c r="HG194" s="159"/>
      <c r="HH194" s="159"/>
      <c r="HI194" s="159"/>
      <c r="HJ194" s="159"/>
      <c r="HK194" s="159"/>
      <c r="HL194" s="159"/>
      <c r="HM194" s="159"/>
      <c r="HN194" s="159"/>
      <c r="HO194" s="159"/>
      <c r="HP194" s="159"/>
    </row>
    <row r="195" s="158" customFormat="1" spans="1:224">
      <c r="A195" s="170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159"/>
      <c r="BN195" s="159"/>
      <c r="BO195" s="159"/>
      <c r="BP195" s="159"/>
      <c r="BQ195" s="159"/>
      <c r="BR195" s="159"/>
      <c r="BS195" s="159"/>
      <c r="BT195" s="159"/>
      <c r="BU195" s="159"/>
      <c r="BV195" s="159"/>
      <c r="BW195" s="159"/>
      <c r="BX195" s="159"/>
      <c r="BY195" s="159"/>
      <c r="BZ195" s="159"/>
      <c r="CA195" s="159"/>
      <c r="CB195" s="159"/>
      <c r="CC195" s="159"/>
      <c r="CD195" s="159"/>
      <c r="CE195" s="159"/>
      <c r="CF195" s="159"/>
      <c r="CG195" s="159"/>
      <c r="CH195" s="159"/>
      <c r="CI195" s="159"/>
      <c r="CJ195" s="159"/>
      <c r="CK195" s="159"/>
      <c r="CL195" s="159"/>
      <c r="CM195" s="159"/>
      <c r="CN195" s="159"/>
      <c r="CO195" s="159"/>
      <c r="CP195" s="159"/>
      <c r="CQ195" s="159"/>
      <c r="CR195" s="159"/>
      <c r="CS195" s="159"/>
      <c r="CT195" s="159"/>
      <c r="CU195" s="159"/>
      <c r="CV195" s="159"/>
      <c r="CW195" s="159"/>
      <c r="CX195" s="159"/>
      <c r="CY195" s="159"/>
      <c r="CZ195" s="159"/>
      <c r="DA195" s="159"/>
      <c r="DB195" s="159"/>
      <c r="DC195" s="159"/>
      <c r="DD195" s="159"/>
      <c r="DE195" s="159"/>
      <c r="DF195" s="159"/>
      <c r="DG195" s="159"/>
      <c r="DH195" s="159"/>
      <c r="DI195" s="159"/>
      <c r="DJ195" s="159"/>
      <c r="DK195" s="159"/>
      <c r="DL195" s="159"/>
      <c r="DM195" s="159"/>
      <c r="DN195" s="159"/>
      <c r="DO195" s="159"/>
      <c r="DP195" s="159"/>
      <c r="DQ195" s="159"/>
      <c r="DR195" s="159"/>
      <c r="DS195" s="159"/>
      <c r="DT195" s="159"/>
      <c r="DU195" s="159"/>
      <c r="DV195" s="159"/>
      <c r="DW195" s="159"/>
      <c r="DX195" s="159"/>
      <c r="DY195" s="159"/>
      <c r="DZ195" s="159"/>
      <c r="EA195" s="159"/>
      <c r="EB195" s="159"/>
      <c r="EC195" s="159"/>
      <c r="ED195" s="159"/>
      <c r="EE195" s="159"/>
      <c r="EF195" s="159"/>
      <c r="EG195" s="159"/>
      <c r="EH195" s="159"/>
      <c r="EI195" s="159"/>
      <c r="EJ195" s="159"/>
      <c r="EK195" s="159"/>
      <c r="EL195" s="159"/>
      <c r="EM195" s="159"/>
      <c r="EN195" s="159"/>
      <c r="EO195" s="159"/>
      <c r="EP195" s="159"/>
      <c r="EQ195" s="159"/>
      <c r="ER195" s="159"/>
      <c r="ES195" s="159"/>
      <c r="ET195" s="159"/>
      <c r="EU195" s="159"/>
      <c r="EV195" s="159"/>
      <c r="EW195" s="159"/>
      <c r="EX195" s="159"/>
      <c r="EY195" s="159"/>
      <c r="EZ195" s="159"/>
      <c r="FA195" s="159"/>
      <c r="FB195" s="159"/>
      <c r="FC195" s="159"/>
      <c r="FD195" s="159"/>
      <c r="FE195" s="159"/>
      <c r="FF195" s="159"/>
      <c r="FG195" s="159"/>
      <c r="FH195" s="159"/>
      <c r="FI195" s="159"/>
      <c r="FJ195" s="159"/>
      <c r="FK195" s="159"/>
      <c r="FL195" s="159"/>
      <c r="FM195" s="159"/>
      <c r="FN195" s="159"/>
      <c r="FO195" s="159"/>
      <c r="FP195" s="159"/>
      <c r="FQ195" s="159"/>
      <c r="FR195" s="159"/>
      <c r="FS195" s="159"/>
      <c r="FT195" s="159"/>
      <c r="FU195" s="159"/>
      <c r="FV195" s="159"/>
      <c r="FW195" s="159"/>
      <c r="FX195" s="159"/>
      <c r="FY195" s="159"/>
      <c r="FZ195" s="159"/>
      <c r="GA195" s="159"/>
      <c r="GB195" s="159"/>
      <c r="GC195" s="159"/>
      <c r="GD195" s="159"/>
      <c r="GE195" s="159"/>
      <c r="GF195" s="159"/>
      <c r="GG195" s="159"/>
      <c r="GH195" s="159"/>
      <c r="GI195" s="159"/>
      <c r="GJ195" s="159"/>
      <c r="GK195" s="159"/>
      <c r="GL195" s="159"/>
      <c r="GM195" s="159"/>
      <c r="GN195" s="159"/>
      <c r="GO195" s="159"/>
      <c r="GP195" s="159"/>
      <c r="GQ195" s="159"/>
      <c r="GR195" s="159"/>
      <c r="GS195" s="159"/>
      <c r="GT195" s="159"/>
      <c r="GU195" s="159"/>
      <c r="GV195" s="159"/>
      <c r="GW195" s="159"/>
      <c r="GX195" s="159"/>
      <c r="GY195" s="159"/>
      <c r="GZ195" s="159"/>
      <c r="HA195" s="159"/>
      <c r="HB195" s="159"/>
      <c r="HC195" s="159"/>
      <c r="HD195" s="159"/>
      <c r="HE195" s="159"/>
      <c r="HF195" s="159"/>
      <c r="HG195" s="159"/>
      <c r="HH195" s="159"/>
      <c r="HI195" s="159"/>
      <c r="HJ195" s="159"/>
      <c r="HK195" s="159"/>
      <c r="HL195" s="159"/>
      <c r="HM195" s="159"/>
      <c r="HN195" s="159"/>
      <c r="HO195" s="159"/>
      <c r="HP195" s="159"/>
    </row>
    <row r="196" s="158" customFormat="1" spans="1:224">
      <c r="A196" s="170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159"/>
      <c r="BZ196" s="159"/>
      <c r="CA196" s="159"/>
      <c r="CB196" s="159"/>
      <c r="CC196" s="159"/>
      <c r="CD196" s="159"/>
      <c r="CE196" s="159"/>
      <c r="CF196" s="159"/>
      <c r="CG196" s="159"/>
      <c r="CH196" s="159"/>
      <c r="CI196" s="159"/>
      <c r="CJ196" s="159"/>
      <c r="CK196" s="159"/>
      <c r="CL196" s="159"/>
      <c r="CM196" s="159"/>
      <c r="CN196" s="159"/>
      <c r="CO196" s="159"/>
      <c r="CP196" s="159"/>
      <c r="CQ196" s="159"/>
      <c r="CR196" s="159"/>
      <c r="CS196" s="159"/>
      <c r="CT196" s="159"/>
      <c r="CU196" s="159"/>
      <c r="CV196" s="159"/>
      <c r="CW196" s="159"/>
      <c r="CX196" s="159"/>
      <c r="CY196" s="159"/>
      <c r="CZ196" s="159"/>
      <c r="DA196" s="159"/>
      <c r="DB196" s="159"/>
      <c r="DC196" s="159"/>
      <c r="DD196" s="159"/>
      <c r="DE196" s="159"/>
      <c r="DF196" s="159"/>
      <c r="DG196" s="159"/>
      <c r="DH196" s="159"/>
      <c r="DI196" s="159"/>
      <c r="DJ196" s="159"/>
      <c r="DK196" s="159"/>
      <c r="DL196" s="159"/>
      <c r="DM196" s="159"/>
      <c r="DN196" s="159"/>
      <c r="DO196" s="159"/>
      <c r="DP196" s="159"/>
      <c r="DQ196" s="159"/>
      <c r="DR196" s="159"/>
      <c r="DS196" s="159"/>
      <c r="DT196" s="159"/>
      <c r="DU196" s="159"/>
      <c r="DV196" s="159"/>
      <c r="DW196" s="159"/>
      <c r="DX196" s="159"/>
      <c r="DY196" s="159"/>
      <c r="DZ196" s="159"/>
      <c r="EA196" s="159"/>
      <c r="EB196" s="159"/>
      <c r="EC196" s="159"/>
      <c r="ED196" s="159"/>
      <c r="EE196" s="159"/>
      <c r="EF196" s="159"/>
      <c r="EG196" s="159"/>
      <c r="EH196" s="159"/>
      <c r="EI196" s="159"/>
      <c r="EJ196" s="159"/>
      <c r="EK196" s="159"/>
      <c r="EL196" s="159"/>
      <c r="EM196" s="159"/>
      <c r="EN196" s="159"/>
      <c r="EO196" s="159"/>
      <c r="EP196" s="159"/>
      <c r="EQ196" s="159"/>
      <c r="ER196" s="159"/>
      <c r="ES196" s="159"/>
      <c r="ET196" s="159"/>
      <c r="EU196" s="159"/>
      <c r="EV196" s="159"/>
      <c r="EW196" s="159"/>
      <c r="EX196" s="159"/>
      <c r="EY196" s="159"/>
      <c r="EZ196" s="159"/>
      <c r="FA196" s="159"/>
      <c r="FB196" s="159"/>
      <c r="FC196" s="159"/>
      <c r="FD196" s="159"/>
      <c r="FE196" s="159"/>
      <c r="FF196" s="159"/>
      <c r="FG196" s="159"/>
      <c r="FH196" s="159"/>
      <c r="FI196" s="159"/>
      <c r="FJ196" s="159"/>
      <c r="FK196" s="159"/>
      <c r="FL196" s="159"/>
      <c r="FM196" s="159"/>
      <c r="FN196" s="159"/>
      <c r="FO196" s="159"/>
      <c r="FP196" s="159"/>
      <c r="FQ196" s="159"/>
      <c r="FR196" s="159"/>
      <c r="FS196" s="159"/>
      <c r="FT196" s="159"/>
      <c r="FU196" s="159"/>
      <c r="FV196" s="159"/>
      <c r="FW196" s="159"/>
      <c r="FX196" s="159"/>
      <c r="FY196" s="159"/>
      <c r="FZ196" s="159"/>
      <c r="GA196" s="159"/>
      <c r="GB196" s="159"/>
      <c r="GC196" s="159"/>
      <c r="GD196" s="159"/>
      <c r="GE196" s="159"/>
      <c r="GF196" s="159"/>
      <c r="GG196" s="159"/>
      <c r="GH196" s="159"/>
      <c r="GI196" s="159"/>
      <c r="GJ196" s="159"/>
      <c r="GK196" s="159"/>
      <c r="GL196" s="159"/>
      <c r="GM196" s="159"/>
      <c r="GN196" s="159"/>
      <c r="GO196" s="159"/>
      <c r="GP196" s="159"/>
      <c r="GQ196" s="159"/>
      <c r="GR196" s="159"/>
      <c r="GS196" s="159"/>
      <c r="GT196" s="159"/>
      <c r="GU196" s="159"/>
      <c r="GV196" s="159"/>
      <c r="GW196" s="159"/>
      <c r="GX196" s="159"/>
      <c r="GY196" s="159"/>
      <c r="GZ196" s="159"/>
      <c r="HA196" s="159"/>
      <c r="HB196" s="159"/>
      <c r="HC196" s="159"/>
      <c r="HD196" s="159"/>
      <c r="HE196" s="159"/>
      <c r="HF196" s="159"/>
      <c r="HG196" s="159"/>
      <c r="HH196" s="159"/>
      <c r="HI196" s="159"/>
      <c r="HJ196" s="159"/>
      <c r="HK196" s="159"/>
      <c r="HL196" s="159"/>
      <c r="HM196" s="159"/>
      <c r="HN196" s="159"/>
      <c r="HO196" s="159"/>
      <c r="HP196" s="159"/>
    </row>
    <row r="197" s="158" customFormat="1" spans="1:224">
      <c r="A197" s="170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159"/>
      <c r="BN197" s="159"/>
      <c r="BO197" s="159"/>
      <c r="BP197" s="159"/>
      <c r="BQ197" s="159"/>
      <c r="BR197" s="159"/>
      <c r="BS197" s="159"/>
      <c r="BT197" s="159"/>
      <c r="BU197" s="159"/>
      <c r="BV197" s="159"/>
      <c r="BW197" s="159"/>
      <c r="BX197" s="159"/>
      <c r="BY197" s="159"/>
      <c r="BZ197" s="159"/>
      <c r="CA197" s="159"/>
      <c r="CB197" s="159"/>
      <c r="CC197" s="159"/>
      <c r="CD197" s="159"/>
      <c r="CE197" s="159"/>
      <c r="CF197" s="159"/>
      <c r="CG197" s="159"/>
      <c r="CH197" s="159"/>
      <c r="CI197" s="159"/>
      <c r="CJ197" s="159"/>
      <c r="CK197" s="159"/>
      <c r="CL197" s="159"/>
      <c r="CM197" s="159"/>
      <c r="CN197" s="159"/>
      <c r="CO197" s="159"/>
      <c r="CP197" s="159"/>
      <c r="CQ197" s="159"/>
      <c r="CR197" s="159"/>
      <c r="CS197" s="159"/>
      <c r="CT197" s="159"/>
      <c r="CU197" s="159"/>
      <c r="CV197" s="159"/>
      <c r="CW197" s="159"/>
      <c r="CX197" s="159"/>
      <c r="CY197" s="159"/>
      <c r="CZ197" s="159"/>
      <c r="DA197" s="159"/>
      <c r="DB197" s="159"/>
      <c r="DC197" s="159"/>
      <c r="DD197" s="159"/>
      <c r="DE197" s="159"/>
      <c r="DF197" s="159"/>
      <c r="DG197" s="159"/>
      <c r="DH197" s="159"/>
      <c r="DI197" s="159"/>
      <c r="DJ197" s="159"/>
      <c r="DK197" s="159"/>
      <c r="DL197" s="159"/>
      <c r="DM197" s="159"/>
      <c r="DN197" s="159"/>
      <c r="DO197" s="159"/>
      <c r="DP197" s="159"/>
      <c r="DQ197" s="159"/>
      <c r="DR197" s="159"/>
      <c r="DS197" s="159"/>
      <c r="DT197" s="159"/>
      <c r="DU197" s="159"/>
      <c r="DV197" s="159"/>
      <c r="DW197" s="159"/>
      <c r="DX197" s="159"/>
      <c r="DY197" s="159"/>
      <c r="DZ197" s="159"/>
      <c r="EA197" s="159"/>
      <c r="EB197" s="159"/>
      <c r="EC197" s="159"/>
      <c r="ED197" s="159"/>
      <c r="EE197" s="159"/>
      <c r="EF197" s="159"/>
      <c r="EG197" s="159"/>
      <c r="EH197" s="159"/>
      <c r="EI197" s="159"/>
      <c r="EJ197" s="159"/>
      <c r="EK197" s="159"/>
      <c r="EL197" s="159"/>
      <c r="EM197" s="159"/>
      <c r="EN197" s="159"/>
      <c r="EO197" s="159"/>
      <c r="EP197" s="159"/>
      <c r="EQ197" s="159"/>
      <c r="ER197" s="159"/>
      <c r="ES197" s="159"/>
      <c r="ET197" s="159"/>
      <c r="EU197" s="159"/>
      <c r="EV197" s="159"/>
      <c r="EW197" s="159"/>
      <c r="EX197" s="159"/>
      <c r="EY197" s="159"/>
      <c r="EZ197" s="159"/>
      <c r="FA197" s="159"/>
      <c r="FB197" s="159"/>
      <c r="FC197" s="159"/>
      <c r="FD197" s="159"/>
      <c r="FE197" s="159"/>
      <c r="FF197" s="159"/>
      <c r="FG197" s="159"/>
      <c r="FH197" s="159"/>
      <c r="FI197" s="159"/>
      <c r="FJ197" s="159"/>
      <c r="FK197" s="159"/>
      <c r="FL197" s="159"/>
      <c r="FM197" s="159"/>
      <c r="FN197" s="159"/>
      <c r="FO197" s="159"/>
      <c r="FP197" s="159"/>
      <c r="FQ197" s="159"/>
      <c r="FR197" s="159"/>
      <c r="FS197" s="159"/>
      <c r="FT197" s="159"/>
      <c r="FU197" s="159"/>
      <c r="FV197" s="159"/>
      <c r="FW197" s="159"/>
      <c r="FX197" s="159"/>
      <c r="FY197" s="159"/>
      <c r="FZ197" s="159"/>
      <c r="GA197" s="159"/>
      <c r="GB197" s="159"/>
      <c r="GC197" s="159"/>
      <c r="GD197" s="159"/>
      <c r="GE197" s="159"/>
      <c r="GF197" s="159"/>
      <c r="GG197" s="159"/>
      <c r="GH197" s="159"/>
      <c r="GI197" s="159"/>
      <c r="GJ197" s="159"/>
      <c r="GK197" s="159"/>
      <c r="GL197" s="159"/>
      <c r="GM197" s="159"/>
      <c r="GN197" s="159"/>
      <c r="GO197" s="159"/>
      <c r="GP197" s="159"/>
      <c r="GQ197" s="159"/>
      <c r="GR197" s="159"/>
      <c r="GS197" s="159"/>
      <c r="GT197" s="159"/>
      <c r="GU197" s="159"/>
      <c r="GV197" s="159"/>
      <c r="GW197" s="159"/>
      <c r="GX197" s="159"/>
      <c r="GY197" s="159"/>
      <c r="GZ197" s="159"/>
      <c r="HA197" s="159"/>
      <c r="HB197" s="159"/>
      <c r="HC197" s="159"/>
      <c r="HD197" s="159"/>
      <c r="HE197" s="159"/>
      <c r="HF197" s="159"/>
      <c r="HG197" s="159"/>
      <c r="HH197" s="159"/>
      <c r="HI197" s="159"/>
      <c r="HJ197" s="159"/>
      <c r="HK197" s="159"/>
      <c r="HL197" s="159"/>
      <c r="HM197" s="159"/>
      <c r="HN197" s="159"/>
      <c r="HO197" s="159"/>
      <c r="HP197" s="159"/>
    </row>
    <row r="198" s="158" customFormat="1" spans="1:224">
      <c r="A198" s="170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59"/>
      <c r="BK198" s="159"/>
      <c r="BL198" s="159"/>
      <c r="BM198" s="159"/>
      <c r="BN198" s="159"/>
      <c r="BO198" s="159"/>
      <c r="BP198" s="159"/>
      <c r="BQ198" s="159"/>
      <c r="BR198" s="159"/>
      <c r="BS198" s="159"/>
      <c r="BT198" s="159"/>
      <c r="BU198" s="159"/>
      <c r="BV198" s="159"/>
      <c r="BW198" s="159"/>
      <c r="BX198" s="159"/>
      <c r="BY198" s="159"/>
      <c r="BZ198" s="159"/>
      <c r="CA198" s="159"/>
      <c r="CB198" s="159"/>
      <c r="CC198" s="159"/>
      <c r="CD198" s="159"/>
      <c r="CE198" s="159"/>
      <c r="CF198" s="159"/>
      <c r="CG198" s="159"/>
      <c r="CH198" s="159"/>
      <c r="CI198" s="159"/>
      <c r="CJ198" s="159"/>
      <c r="CK198" s="159"/>
      <c r="CL198" s="159"/>
      <c r="CM198" s="159"/>
      <c r="CN198" s="159"/>
      <c r="CO198" s="159"/>
      <c r="CP198" s="159"/>
      <c r="CQ198" s="159"/>
      <c r="CR198" s="159"/>
      <c r="CS198" s="159"/>
      <c r="CT198" s="159"/>
      <c r="CU198" s="159"/>
      <c r="CV198" s="159"/>
      <c r="CW198" s="159"/>
      <c r="CX198" s="159"/>
      <c r="CY198" s="159"/>
      <c r="CZ198" s="159"/>
      <c r="DA198" s="159"/>
      <c r="DB198" s="159"/>
      <c r="DC198" s="159"/>
      <c r="DD198" s="159"/>
      <c r="DE198" s="159"/>
      <c r="DF198" s="159"/>
      <c r="DG198" s="159"/>
      <c r="DH198" s="159"/>
      <c r="DI198" s="159"/>
      <c r="DJ198" s="159"/>
      <c r="DK198" s="159"/>
      <c r="DL198" s="159"/>
      <c r="DM198" s="159"/>
      <c r="DN198" s="159"/>
      <c r="DO198" s="159"/>
      <c r="DP198" s="159"/>
      <c r="DQ198" s="159"/>
      <c r="DR198" s="159"/>
      <c r="DS198" s="159"/>
      <c r="DT198" s="159"/>
      <c r="DU198" s="159"/>
      <c r="DV198" s="159"/>
      <c r="DW198" s="159"/>
      <c r="DX198" s="159"/>
      <c r="DY198" s="159"/>
      <c r="DZ198" s="159"/>
      <c r="EA198" s="159"/>
      <c r="EB198" s="159"/>
      <c r="EC198" s="159"/>
      <c r="ED198" s="159"/>
      <c r="EE198" s="159"/>
      <c r="EF198" s="159"/>
      <c r="EG198" s="159"/>
      <c r="EH198" s="159"/>
      <c r="EI198" s="159"/>
      <c r="EJ198" s="159"/>
      <c r="EK198" s="159"/>
      <c r="EL198" s="159"/>
      <c r="EM198" s="159"/>
      <c r="EN198" s="159"/>
      <c r="EO198" s="159"/>
      <c r="EP198" s="159"/>
      <c r="EQ198" s="159"/>
      <c r="ER198" s="159"/>
      <c r="ES198" s="159"/>
      <c r="ET198" s="159"/>
      <c r="EU198" s="159"/>
      <c r="EV198" s="159"/>
      <c r="EW198" s="159"/>
      <c r="EX198" s="159"/>
      <c r="EY198" s="159"/>
      <c r="EZ198" s="159"/>
      <c r="FA198" s="159"/>
      <c r="FB198" s="159"/>
      <c r="FC198" s="159"/>
      <c r="FD198" s="159"/>
      <c r="FE198" s="159"/>
      <c r="FF198" s="159"/>
      <c r="FG198" s="159"/>
      <c r="FH198" s="159"/>
      <c r="FI198" s="159"/>
      <c r="FJ198" s="159"/>
      <c r="FK198" s="159"/>
      <c r="FL198" s="159"/>
      <c r="FM198" s="159"/>
      <c r="FN198" s="159"/>
      <c r="FO198" s="159"/>
      <c r="FP198" s="159"/>
      <c r="FQ198" s="159"/>
      <c r="FR198" s="159"/>
      <c r="FS198" s="159"/>
      <c r="FT198" s="159"/>
      <c r="FU198" s="159"/>
      <c r="FV198" s="159"/>
      <c r="FW198" s="159"/>
      <c r="FX198" s="159"/>
      <c r="FY198" s="159"/>
      <c r="FZ198" s="159"/>
      <c r="GA198" s="159"/>
      <c r="GB198" s="159"/>
      <c r="GC198" s="159"/>
      <c r="GD198" s="159"/>
      <c r="GE198" s="159"/>
      <c r="GF198" s="159"/>
      <c r="GG198" s="159"/>
      <c r="GH198" s="159"/>
      <c r="GI198" s="159"/>
      <c r="GJ198" s="159"/>
      <c r="GK198" s="159"/>
      <c r="GL198" s="159"/>
      <c r="GM198" s="159"/>
      <c r="GN198" s="159"/>
      <c r="GO198" s="159"/>
      <c r="GP198" s="159"/>
      <c r="GQ198" s="159"/>
      <c r="GR198" s="159"/>
      <c r="GS198" s="159"/>
      <c r="GT198" s="159"/>
      <c r="GU198" s="159"/>
      <c r="GV198" s="159"/>
      <c r="GW198" s="159"/>
      <c r="GX198" s="159"/>
      <c r="GY198" s="159"/>
      <c r="GZ198" s="159"/>
      <c r="HA198" s="159"/>
      <c r="HB198" s="159"/>
      <c r="HC198" s="159"/>
      <c r="HD198" s="159"/>
      <c r="HE198" s="159"/>
      <c r="HF198" s="159"/>
      <c r="HG198" s="159"/>
      <c r="HH198" s="159"/>
      <c r="HI198" s="159"/>
      <c r="HJ198" s="159"/>
      <c r="HK198" s="159"/>
      <c r="HL198" s="159"/>
      <c r="HM198" s="159"/>
      <c r="HN198" s="159"/>
      <c r="HO198" s="159"/>
      <c r="HP198" s="159"/>
    </row>
    <row r="199" s="158" customFormat="1" spans="1:224">
      <c r="A199" s="170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159"/>
      <c r="BS199" s="159"/>
      <c r="BT199" s="159"/>
      <c r="BU199" s="159"/>
      <c r="BV199" s="159"/>
      <c r="BW199" s="159"/>
      <c r="BX199" s="159"/>
      <c r="BY199" s="159"/>
      <c r="BZ199" s="159"/>
      <c r="CA199" s="159"/>
      <c r="CB199" s="159"/>
      <c r="CC199" s="159"/>
      <c r="CD199" s="159"/>
      <c r="CE199" s="159"/>
      <c r="CF199" s="159"/>
      <c r="CG199" s="159"/>
      <c r="CH199" s="159"/>
      <c r="CI199" s="159"/>
      <c r="CJ199" s="159"/>
      <c r="CK199" s="159"/>
      <c r="CL199" s="159"/>
      <c r="CM199" s="159"/>
      <c r="CN199" s="159"/>
      <c r="CO199" s="159"/>
      <c r="CP199" s="159"/>
      <c r="CQ199" s="159"/>
      <c r="CR199" s="159"/>
      <c r="CS199" s="159"/>
      <c r="CT199" s="159"/>
      <c r="CU199" s="159"/>
      <c r="CV199" s="159"/>
      <c r="CW199" s="159"/>
      <c r="CX199" s="159"/>
      <c r="CY199" s="159"/>
      <c r="CZ199" s="159"/>
      <c r="DA199" s="159"/>
      <c r="DB199" s="159"/>
      <c r="DC199" s="159"/>
      <c r="DD199" s="159"/>
      <c r="DE199" s="159"/>
      <c r="DF199" s="159"/>
      <c r="DG199" s="159"/>
      <c r="DH199" s="159"/>
      <c r="DI199" s="159"/>
      <c r="DJ199" s="159"/>
      <c r="DK199" s="159"/>
      <c r="DL199" s="159"/>
      <c r="DM199" s="159"/>
      <c r="DN199" s="159"/>
      <c r="DO199" s="159"/>
      <c r="DP199" s="159"/>
      <c r="DQ199" s="159"/>
      <c r="DR199" s="159"/>
      <c r="DS199" s="159"/>
      <c r="DT199" s="159"/>
      <c r="DU199" s="159"/>
      <c r="DV199" s="159"/>
      <c r="DW199" s="159"/>
      <c r="DX199" s="159"/>
      <c r="DY199" s="159"/>
      <c r="DZ199" s="159"/>
      <c r="EA199" s="159"/>
      <c r="EB199" s="159"/>
      <c r="EC199" s="159"/>
      <c r="ED199" s="159"/>
      <c r="EE199" s="159"/>
      <c r="EF199" s="159"/>
      <c r="EG199" s="159"/>
      <c r="EH199" s="159"/>
      <c r="EI199" s="159"/>
      <c r="EJ199" s="159"/>
      <c r="EK199" s="159"/>
      <c r="EL199" s="159"/>
      <c r="EM199" s="159"/>
      <c r="EN199" s="159"/>
      <c r="EO199" s="159"/>
      <c r="EP199" s="159"/>
      <c r="EQ199" s="159"/>
      <c r="ER199" s="159"/>
      <c r="ES199" s="159"/>
      <c r="ET199" s="159"/>
      <c r="EU199" s="159"/>
      <c r="EV199" s="159"/>
      <c r="EW199" s="159"/>
      <c r="EX199" s="159"/>
      <c r="EY199" s="159"/>
      <c r="EZ199" s="159"/>
      <c r="FA199" s="159"/>
      <c r="FB199" s="159"/>
      <c r="FC199" s="159"/>
      <c r="FD199" s="159"/>
      <c r="FE199" s="159"/>
      <c r="FF199" s="159"/>
      <c r="FG199" s="159"/>
      <c r="FH199" s="159"/>
      <c r="FI199" s="159"/>
      <c r="FJ199" s="159"/>
      <c r="FK199" s="159"/>
      <c r="FL199" s="159"/>
      <c r="FM199" s="159"/>
      <c r="FN199" s="159"/>
      <c r="FO199" s="159"/>
      <c r="FP199" s="159"/>
      <c r="FQ199" s="159"/>
      <c r="FR199" s="159"/>
      <c r="FS199" s="159"/>
      <c r="FT199" s="159"/>
      <c r="FU199" s="159"/>
      <c r="FV199" s="159"/>
      <c r="FW199" s="159"/>
      <c r="FX199" s="159"/>
      <c r="FY199" s="159"/>
      <c r="FZ199" s="159"/>
      <c r="GA199" s="159"/>
      <c r="GB199" s="159"/>
      <c r="GC199" s="159"/>
      <c r="GD199" s="159"/>
      <c r="GE199" s="159"/>
      <c r="GF199" s="159"/>
      <c r="GG199" s="159"/>
      <c r="GH199" s="159"/>
      <c r="GI199" s="159"/>
      <c r="GJ199" s="159"/>
      <c r="GK199" s="159"/>
      <c r="GL199" s="159"/>
      <c r="GM199" s="159"/>
      <c r="GN199" s="159"/>
      <c r="GO199" s="159"/>
      <c r="GP199" s="159"/>
      <c r="GQ199" s="159"/>
      <c r="GR199" s="159"/>
      <c r="GS199" s="159"/>
      <c r="GT199" s="159"/>
      <c r="GU199" s="159"/>
      <c r="GV199" s="159"/>
      <c r="GW199" s="159"/>
      <c r="GX199" s="159"/>
      <c r="GY199" s="159"/>
      <c r="GZ199" s="159"/>
      <c r="HA199" s="159"/>
      <c r="HB199" s="159"/>
      <c r="HC199" s="159"/>
      <c r="HD199" s="159"/>
      <c r="HE199" s="159"/>
      <c r="HF199" s="159"/>
      <c r="HG199" s="159"/>
      <c r="HH199" s="159"/>
      <c r="HI199" s="159"/>
      <c r="HJ199" s="159"/>
      <c r="HK199" s="159"/>
      <c r="HL199" s="159"/>
      <c r="HM199" s="159"/>
      <c r="HN199" s="159"/>
      <c r="HO199" s="159"/>
      <c r="HP199" s="159"/>
    </row>
    <row r="200" s="158" customFormat="1" spans="1:224">
      <c r="A200" s="170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159"/>
      <c r="BS200" s="159"/>
      <c r="BT200" s="159"/>
      <c r="BU200" s="159"/>
      <c r="BV200" s="159"/>
      <c r="BW200" s="159"/>
      <c r="BX200" s="159"/>
      <c r="BY200" s="159"/>
      <c r="BZ200" s="159"/>
      <c r="CA200" s="159"/>
      <c r="CB200" s="159"/>
      <c r="CC200" s="159"/>
      <c r="CD200" s="159"/>
      <c r="CE200" s="159"/>
      <c r="CF200" s="159"/>
      <c r="CG200" s="159"/>
      <c r="CH200" s="159"/>
      <c r="CI200" s="159"/>
      <c r="CJ200" s="159"/>
      <c r="CK200" s="159"/>
      <c r="CL200" s="159"/>
      <c r="CM200" s="159"/>
      <c r="CN200" s="159"/>
      <c r="CO200" s="159"/>
      <c r="CP200" s="159"/>
      <c r="CQ200" s="159"/>
      <c r="CR200" s="159"/>
      <c r="CS200" s="159"/>
      <c r="CT200" s="159"/>
      <c r="CU200" s="159"/>
      <c r="CV200" s="159"/>
      <c r="CW200" s="159"/>
      <c r="CX200" s="159"/>
      <c r="CY200" s="159"/>
      <c r="CZ200" s="159"/>
      <c r="DA200" s="159"/>
      <c r="DB200" s="159"/>
      <c r="DC200" s="159"/>
      <c r="DD200" s="159"/>
      <c r="DE200" s="159"/>
      <c r="DF200" s="159"/>
      <c r="DG200" s="159"/>
      <c r="DH200" s="159"/>
      <c r="DI200" s="159"/>
      <c r="DJ200" s="159"/>
      <c r="DK200" s="159"/>
      <c r="DL200" s="159"/>
      <c r="DM200" s="159"/>
      <c r="DN200" s="159"/>
      <c r="DO200" s="159"/>
      <c r="DP200" s="159"/>
      <c r="DQ200" s="159"/>
      <c r="DR200" s="159"/>
      <c r="DS200" s="159"/>
      <c r="DT200" s="159"/>
      <c r="DU200" s="159"/>
      <c r="DV200" s="159"/>
      <c r="DW200" s="159"/>
      <c r="DX200" s="159"/>
      <c r="DY200" s="159"/>
      <c r="DZ200" s="159"/>
      <c r="EA200" s="159"/>
      <c r="EB200" s="159"/>
      <c r="EC200" s="159"/>
      <c r="ED200" s="159"/>
      <c r="EE200" s="159"/>
      <c r="EF200" s="159"/>
      <c r="EG200" s="159"/>
      <c r="EH200" s="159"/>
      <c r="EI200" s="159"/>
      <c r="EJ200" s="159"/>
      <c r="EK200" s="159"/>
      <c r="EL200" s="159"/>
      <c r="EM200" s="159"/>
      <c r="EN200" s="159"/>
      <c r="EO200" s="159"/>
      <c r="EP200" s="159"/>
      <c r="EQ200" s="159"/>
      <c r="ER200" s="159"/>
      <c r="ES200" s="159"/>
      <c r="ET200" s="159"/>
      <c r="EU200" s="159"/>
      <c r="EV200" s="159"/>
      <c r="EW200" s="159"/>
      <c r="EX200" s="159"/>
      <c r="EY200" s="159"/>
      <c r="EZ200" s="159"/>
      <c r="FA200" s="159"/>
      <c r="FB200" s="159"/>
      <c r="FC200" s="159"/>
      <c r="FD200" s="159"/>
      <c r="FE200" s="159"/>
      <c r="FF200" s="159"/>
      <c r="FG200" s="159"/>
      <c r="FH200" s="159"/>
      <c r="FI200" s="159"/>
      <c r="FJ200" s="159"/>
      <c r="FK200" s="159"/>
      <c r="FL200" s="159"/>
      <c r="FM200" s="159"/>
      <c r="FN200" s="159"/>
      <c r="FO200" s="159"/>
      <c r="FP200" s="159"/>
      <c r="FQ200" s="159"/>
      <c r="FR200" s="159"/>
      <c r="FS200" s="159"/>
      <c r="FT200" s="159"/>
      <c r="FU200" s="159"/>
      <c r="FV200" s="159"/>
      <c r="FW200" s="159"/>
      <c r="FX200" s="159"/>
      <c r="FY200" s="159"/>
      <c r="FZ200" s="159"/>
      <c r="GA200" s="159"/>
      <c r="GB200" s="159"/>
      <c r="GC200" s="159"/>
      <c r="GD200" s="159"/>
      <c r="GE200" s="159"/>
      <c r="GF200" s="159"/>
      <c r="GG200" s="159"/>
      <c r="GH200" s="159"/>
      <c r="GI200" s="159"/>
      <c r="GJ200" s="159"/>
      <c r="GK200" s="159"/>
      <c r="GL200" s="159"/>
      <c r="GM200" s="159"/>
      <c r="GN200" s="159"/>
      <c r="GO200" s="159"/>
      <c r="GP200" s="159"/>
      <c r="GQ200" s="159"/>
      <c r="GR200" s="159"/>
      <c r="GS200" s="159"/>
      <c r="GT200" s="159"/>
      <c r="GU200" s="159"/>
      <c r="GV200" s="159"/>
      <c r="GW200" s="159"/>
      <c r="GX200" s="159"/>
      <c r="GY200" s="159"/>
      <c r="GZ200" s="159"/>
      <c r="HA200" s="159"/>
      <c r="HB200" s="159"/>
      <c r="HC200" s="159"/>
      <c r="HD200" s="159"/>
      <c r="HE200" s="159"/>
      <c r="HF200" s="159"/>
      <c r="HG200" s="159"/>
      <c r="HH200" s="159"/>
      <c r="HI200" s="159"/>
      <c r="HJ200" s="159"/>
      <c r="HK200" s="159"/>
      <c r="HL200" s="159"/>
      <c r="HM200" s="159"/>
      <c r="HN200" s="159"/>
      <c r="HO200" s="159"/>
      <c r="HP200" s="159"/>
    </row>
    <row r="201" s="158" customFormat="1" spans="1:224">
      <c r="A201" s="170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159"/>
      <c r="BS201" s="159"/>
      <c r="BT201" s="159"/>
      <c r="BU201" s="159"/>
      <c r="BV201" s="159"/>
      <c r="BW201" s="159"/>
      <c r="BX201" s="159"/>
      <c r="BY201" s="159"/>
      <c r="BZ201" s="159"/>
      <c r="CA201" s="159"/>
      <c r="CB201" s="159"/>
      <c r="CC201" s="159"/>
      <c r="CD201" s="159"/>
      <c r="CE201" s="159"/>
      <c r="CF201" s="159"/>
      <c r="CG201" s="159"/>
      <c r="CH201" s="159"/>
      <c r="CI201" s="159"/>
      <c r="CJ201" s="159"/>
      <c r="CK201" s="159"/>
      <c r="CL201" s="159"/>
      <c r="CM201" s="159"/>
      <c r="CN201" s="159"/>
      <c r="CO201" s="159"/>
      <c r="CP201" s="159"/>
      <c r="CQ201" s="159"/>
      <c r="CR201" s="159"/>
      <c r="CS201" s="159"/>
      <c r="CT201" s="159"/>
      <c r="CU201" s="159"/>
      <c r="CV201" s="159"/>
      <c r="CW201" s="159"/>
      <c r="CX201" s="159"/>
      <c r="CY201" s="159"/>
      <c r="CZ201" s="159"/>
      <c r="DA201" s="159"/>
      <c r="DB201" s="159"/>
      <c r="DC201" s="159"/>
      <c r="DD201" s="159"/>
      <c r="DE201" s="159"/>
      <c r="DF201" s="159"/>
      <c r="DG201" s="159"/>
      <c r="DH201" s="159"/>
      <c r="DI201" s="159"/>
      <c r="DJ201" s="159"/>
      <c r="DK201" s="159"/>
      <c r="DL201" s="159"/>
      <c r="DM201" s="159"/>
      <c r="DN201" s="159"/>
      <c r="DO201" s="159"/>
      <c r="DP201" s="159"/>
      <c r="DQ201" s="159"/>
      <c r="DR201" s="159"/>
      <c r="DS201" s="159"/>
      <c r="DT201" s="159"/>
      <c r="DU201" s="159"/>
      <c r="DV201" s="159"/>
      <c r="DW201" s="159"/>
      <c r="DX201" s="159"/>
      <c r="DY201" s="159"/>
      <c r="DZ201" s="159"/>
      <c r="EA201" s="159"/>
      <c r="EB201" s="159"/>
      <c r="EC201" s="159"/>
      <c r="ED201" s="159"/>
      <c r="EE201" s="159"/>
      <c r="EF201" s="159"/>
      <c r="EG201" s="159"/>
      <c r="EH201" s="159"/>
      <c r="EI201" s="159"/>
      <c r="EJ201" s="159"/>
      <c r="EK201" s="159"/>
      <c r="EL201" s="159"/>
      <c r="EM201" s="159"/>
      <c r="EN201" s="159"/>
      <c r="EO201" s="159"/>
      <c r="EP201" s="159"/>
      <c r="EQ201" s="159"/>
      <c r="ER201" s="159"/>
      <c r="ES201" s="159"/>
      <c r="ET201" s="159"/>
      <c r="EU201" s="159"/>
      <c r="EV201" s="159"/>
      <c r="EW201" s="159"/>
      <c r="EX201" s="159"/>
      <c r="EY201" s="159"/>
      <c r="EZ201" s="159"/>
      <c r="FA201" s="159"/>
      <c r="FB201" s="159"/>
      <c r="FC201" s="159"/>
      <c r="FD201" s="159"/>
      <c r="FE201" s="159"/>
      <c r="FF201" s="159"/>
      <c r="FG201" s="159"/>
      <c r="FH201" s="159"/>
      <c r="FI201" s="159"/>
      <c r="FJ201" s="159"/>
      <c r="FK201" s="159"/>
      <c r="FL201" s="159"/>
      <c r="FM201" s="159"/>
      <c r="FN201" s="159"/>
      <c r="FO201" s="159"/>
      <c r="FP201" s="159"/>
      <c r="FQ201" s="159"/>
      <c r="FR201" s="159"/>
      <c r="FS201" s="159"/>
      <c r="FT201" s="159"/>
      <c r="FU201" s="159"/>
      <c r="FV201" s="159"/>
      <c r="FW201" s="159"/>
      <c r="FX201" s="159"/>
      <c r="FY201" s="159"/>
      <c r="FZ201" s="159"/>
      <c r="GA201" s="159"/>
      <c r="GB201" s="159"/>
      <c r="GC201" s="159"/>
      <c r="GD201" s="159"/>
      <c r="GE201" s="159"/>
      <c r="GF201" s="159"/>
      <c r="GG201" s="159"/>
      <c r="GH201" s="159"/>
      <c r="GI201" s="159"/>
      <c r="GJ201" s="159"/>
      <c r="GK201" s="159"/>
      <c r="GL201" s="159"/>
      <c r="GM201" s="159"/>
      <c r="GN201" s="159"/>
      <c r="GO201" s="159"/>
      <c r="GP201" s="159"/>
      <c r="GQ201" s="159"/>
      <c r="GR201" s="159"/>
      <c r="GS201" s="159"/>
      <c r="GT201" s="159"/>
      <c r="GU201" s="159"/>
      <c r="GV201" s="159"/>
      <c r="GW201" s="159"/>
      <c r="GX201" s="159"/>
      <c r="GY201" s="159"/>
      <c r="GZ201" s="159"/>
      <c r="HA201" s="159"/>
      <c r="HB201" s="159"/>
      <c r="HC201" s="159"/>
      <c r="HD201" s="159"/>
      <c r="HE201" s="159"/>
      <c r="HF201" s="159"/>
      <c r="HG201" s="159"/>
      <c r="HH201" s="159"/>
      <c r="HI201" s="159"/>
      <c r="HJ201" s="159"/>
      <c r="HK201" s="159"/>
      <c r="HL201" s="159"/>
      <c r="HM201" s="159"/>
      <c r="HN201" s="159"/>
      <c r="HO201" s="159"/>
      <c r="HP201" s="159"/>
    </row>
    <row r="202" s="158" customFormat="1" spans="1:224">
      <c r="A202" s="170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59"/>
      <c r="BD202" s="159"/>
      <c r="BE202" s="159"/>
      <c r="BF202" s="159"/>
      <c r="BG202" s="159"/>
      <c r="BH202" s="159"/>
      <c r="BI202" s="159"/>
      <c r="BJ202" s="159"/>
      <c r="BK202" s="159"/>
      <c r="BL202" s="159"/>
      <c r="BM202" s="159"/>
      <c r="BN202" s="159"/>
      <c r="BO202" s="159"/>
      <c r="BP202" s="159"/>
      <c r="BQ202" s="159"/>
      <c r="BR202" s="159"/>
      <c r="BS202" s="159"/>
      <c r="BT202" s="159"/>
      <c r="BU202" s="159"/>
      <c r="BV202" s="159"/>
      <c r="BW202" s="159"/>
      <c r="BX202" s="159"/>
      <c r="BY202" s="159"/>
      <c r="BZ202" s="159"/>
      <c r="CA202" s="159"/>
      <c r="CB202" s="159"/>
      <c r="CC202" s="159"/>
      <c r="CD202" s="159"/>
      <c r="CE202" s="159"/>
      <c r="CF202" s="159"/>
      <c r="CG202" s="159"/>
      <c r="CH202" s="159"/>
      <c r="CI202" s="159"/>
      <c r="CJ202" s="159"/>
      <c r="CK202" s="159"/>
      <c r="CL202" s="159"/>
      <c r="CM202" s="159"/>
      <c r="CN202" s="159"/>
      <c r="CO202" s="159"/>
      <c r="CP202" s="159"/>
      <c r="CQ202" s="159"/>
      <c r="CR202" s="159"/>
      <c r="CS202" s="159"/>
      <c r="CT202" s="159"/>
      <c r="CU202" s="159"/>
      <c r="CV202" s="159"/>
      <c r="CW202" s="159"/>
      <c r="CX202" s="159"/>
      <c r="CY202" s="159"/>
      <c r="CZ202" s="159"/>
      <c r="DA202" s="159"/>
      <c r="DB202" s="159"/>
      <c r="DC202" s="159"/>
      <c r="DD202" s="159"/>
      <c r="DE202" s="159"/>
      <c r="DF202" s="159"/>
      <c r="DG202" s="159"/>
      <c r="DH202" s="159"/>
      <c r="DI202" s="159"/>
      <c r="DJ202" s="159"/>
      <c r="DK202" s="159"/>
      <c r="DL202" s="159"/>
      <c r="DM202" s="159"/>
      <c r="DN202" s="159"/>
      <c r="DO202" s="159"/>
      <c r="DP202" s="159"/>
      <c r="DQ202" s="159"/>
      <c r="DR202" s="159"/>
      <c r="DS202" s="159"/>
      <c r="DT202" s="159"/>
      <c r="DU202" s="159"/>
      <c r="DV202" s="159"/>
      <c r="DW202" s="159"/>
      <c r="DX202" s="159"/>
      <c r="DY202" s="159"/>
      <c r="DZ202" s="159"/>
      <c r="EA202" s="159"/>
      <c r="EB202" s="159"/>
      <c r="EC202" s="159"/>
      <c r="ED202" s="159"/>
      <c r="EE202" s="159"/>
      <c r="EF202" s="159"/>
      <c r="EG202" s="159"/>
      <c r="EH202" s="159"/>
      <c r="EI202" s="159"/>
      <c r="EJ202" s="159"/>
      <c r="EK202" s="159"/>
      <c r="EL202" s="159"/>
      <c r="EM202" s="159"/>
      <c r="EN202" s="159"/>
      <c r="EO202" s="159"/>
      <c r="EP202" s="159"/>
      <c r="EQ202" s="159"/>
      <c r="ER202" s="159"/>
      <c r="ES202" s="159"/>
      <c r="ET202" s="159"/>
      <c r="EU202" s="159"/>
      <c r="EV202" s="159"/>
      <c r="EW202" s="159"/>
      <c r="EX202" s="159"/>
      <c r="EY202" s="159"/>
      <c r="EZ202" s="159"/>
      <c r="FA202" s="159"/>
      <c r="FB202" s="159"/>
      <c r="FC202" s="159"/>
      <c r="FD202" s="159"/>
      <c r="FE202" s="159"/>
      <c r="FF202" s="159"/>
      <c r="FG202" s="159"/>
      <c r="FH202" s="159"/>
      <c r="FI202" s="159"/>
      <c r="FJ202" s="159"/>
      <c r="FK202" s="159"/>
      <c r="FL202" s="159"/>
      <c r="FM202" s="159"/>
      <c r="FN202" s="159"/>
      <c r="FO202" s="159"/>
      <c r="FP202" s="159"/>
      <c r="FQ202" s="159"/>
      <c r="FR202" s="159"/>
      <c r="FS202" s="159"/>
      <c r="FT202" s="159"/>
      <c r="FU202" s="159"/>
      <c r="FV202" s="159"/>
      <c r="FW202" s="159"/>
      <c r="FX202" s="159"/>
      <c r="FY202" s="159"/>
      <c r="FZ202" s="159"/>
      <c r="GA202" s="159"/>
      <c r="GB202" s="159"/>
      <c r="GC202" s="159"/>
      <c r="GD202" s="159"/>
      <c r="GE202" s="159"/>
      <c r="GF202" s="159"/>
      <c r="GG202" s="159"/>
      <c r="GH202" s="159"/>
      <c r="GI202" s="159"/>
      <c r="GJ202" s="159"/>
      <c r="GK202" s="159"/>
      <c r="GL202" s="159"/>
      <c r="GM202" s="159"/>
      <c r="GN202" s="159"/>
      <c r="GO202" s="159"/>
      <c r="GP202" s="159"/>
      <c r="GQ202" s="159"/>
      <c r="GR202" s="159"/>
      <c r="GS202" s="159"/>
      <c r="GT202" s="159"/>
      <c r="GU202" s="159"/>
      <c r="GV202" s="159"/>
      <c r="GW202" s="159"/>
      <c r="GX202" s="159"/>
      <c r="GY202" s="159"/>
      <c r="GZ202" s="159"/>
      <c r="HA202" s="159"/>
      <c r="HB202" s="159"/>
      <c r="HC202" s="159"/>
      <c r="HD202" s="159"/>
      <c r="HE202" s="159"/>
      <c r="HF202" s="159"/>
      <c r="HG202" s="159"/>
      <c r="HH202" s="159"/>
      <c r="HI202" s="159"/>
      <c r="HJ202" s="159"/>
      <c r="HK202" s="159"/>
      <c r="HL202" s="159"/>
      <c r="HM202" s="159"/>
      <c r="HN202" s="159"/>
      <c r="HO202" s="159"/>
      <c r="HP202" s="159"/>
    </row>
    <row r="203" s="158" customFormat="1" spans="1:224">
      <c r="A203" s="170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9"/>
      <c r="AY203" s="159"/>
      <c r="AZ203" s="159"/>
      <c r="BA203" s="159"/>
      <c r="BB203" s="159"/>
      <c r="BC203" s="159"/>
      <c r="BD203" s="159"/>
      <c r="BE203" s="159"/>
      <c r="BF203" s="159"/>
      <c r="BG203" s="159"/>
      <c r="BH203" s="159"/>
      <c r="BI203" s="159"/>
      <c r="BJ203" s="159"/>
      <c r="BK203" s="159"/>
      <c r="BL203" s="159"/>
      <c r="BM203" s="159"/>
      <c r="BN203" s="159"/>
      <c r="BO203" s="159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59"/>
      <c r="CA203" s="159"/>
      <c r="CB203" s="159"/>
      <c r="CC203" s="159"/>
      <c r="CD203" s="159"/>
      <c r="CE203" s="159"/>
      <c r="CF203" s="159"/>
      <c r="CG203" s="159"/>
      <c r="CH203" s="159"/>
      <c r="CI203" s="159"/>
      <c r="CJ203" s="159"/>
      <c r="CK203" s="159"/>
      <c r="CL203" s="159"/>
      <c r="CM203" s="159"/>
      <c r="CN203" s="159"/>
      <c r="CO203" s="159"/>
      <c r="CP203" s="159"/>
      <c r="CQ203" s="159"/>
      <c r="CR203" s="159"/>
      <c r="CS203" s="159"/>
      <c r="CT203" s="159"/>
      <c r="CU203" s="159"/>
      <c r="CV203" s="159"/>
      <c r="CW203" s="159"/>
      <c r="CX203" s="159"/>
      <c r="CY203" s="159"/>
      <c r="CZ203" s="159"/>
      <c r="DA203" s="159"/>
      <c r="DB203" s="159"/>
      <c r="DC203" s="159"/>
      <c r="DD203" s="159"/>
      <c r="DE203" s="159"/>
      <c r="DF203" s="159"/>
      <c r="DG203" s="159"/>
      <c r="DH203" s="159"/>
      <c r="DI203" s="159"/>
      <c r="DJ203" s="159"/>
      <c r="DK203" s="159"/>
      <c r="DL203" s="159"/>
      <c r="DM203" s="159"/>
      <c r="DN203" s="159"/>
      <c r="DO203" s="159"/>
      <c r="DP203" s="159"/>
      <c r="DQ203" s="159"/>
      <c r="DR203" s="159"/>
      <c r="DS203" s="159"/>
      <c r="DT203" s="159"/>
      <c r="DU203" s="159"/>
      <c r="DV203" s="159"/>
      <c r="DW203" s="159"/>
      <c r="DX203" s="159"/>
      <c r="DY203" s="159"/>
      <c r="DZ203" s="159"/>
      <c r="EA203" s="159"/>
      <c r="EB203" s="159"/>
      <c r="EC203" s="159"/>
      <c r="ED203" s="159"/>
      <c r="EE203" s="159"/>
      <c r="EF203" s="159"/>
      <c r="EG203" s="159"/>
      <c r="EH203" s="159"/>
      <c r="EI203" s="159"/>
      <c r="EJ203" s="159"/>
      <c r="EK203" s="159"/>
      <c r="EL203" s="159"/>
      <c r="EM203" s="159"/>
      <c r="EN203" s="159"/>
      <c r="EO203" s="159"/>
      <c r="EP203" s="159"/>
      <c r="EQ203" s="159"/>
      <c r="ER203" s="159"/>
      <c r="ES203" s="159"/>
      <c r="ET203" s="159"/>
      <c r="EU203" s="159"/>
      <c r="EV203" s="159"/>
      <c r="EW203" s="159"/>
      <c r="EX203" s="159"/>
      <c r="EY203" s="159"/>
      <c r="EZ203" s="159"/>
      <c r="FA203" s="159"/>
      <c r="FB203" s="159"/>
      <c r="FC203" s="159"/>
      <c r="FD203" s="159"/>
      <c r="FE203" s="159"/>
      <c r="FF203" s="159"/>
      <c r="FG203" s="159"/>
      <c r="FH203" s="159"/>
      <c r="FI203" s="159"/>
      <c r="FJ203" s="159"/>
      <c r="FK203" s="159"/>
      <c r="FL203" s="159"/>
      <c r="FM203" s="159"/>
      <c r="FN203" s="159"/>
      <c r="FO203" s="159"/>
      <c r="FP203" s="159"/>
      <c r="FQ203" s="159"/>
      <c r="FR203" s="159"/>
      <c r="FS203" s="159"/>
      <c r="FT203" s="159"/>
      <c r="FU203" s="159"/>
      <c r="FV203" s="159"/>
      <c r="FW203" s="159"/>
      <c r="FX203" s="159"/>
      <c r="FY203" s="159"/>
      <c r="FZ203" s="159"/>
      <c r="GA203" s="159"/>
      <c r="GB203" s="159"/>
      <c r="GC203" s="159"/>
      <c r="GD203" s="159"/>
      <c r="GE203" s="159"/>
      <c r="GF203" s="159"/>
      <c r="GG203" s="159"/>
      <c r="GH203" s="159"/>
      <c r="GI203" s="159"/>
      <c r="GJ203" s="159"/>
      <c r="GK203" s="159"/>
      <c r="GL203" s="159"/>
      <c r="GM203" s="159"/>
      <c r="GN203" s="159"/>
      <c r="GO203" s="159"/>
      <c r="GP203" s="159"/>
      <c r="GQ203" s="159"/>
      <c r="GR203" s="159"/>
      <c r="GS203" s="159"/>
      <c r="GT203" s="159"/>
      <c r="GU203" s="159"/>
      <c r="GV203" s="159"/>
      <c r="GW203" s="159"/>
      <c r="GX203" s="159"/>
      <c r="GY203" s="159"/>
      <c r="GZ203" s="159"/>
      <c r="HA203" s="159"/>
      <c r="HB203" s="159"/>
      <c r="HC203" s="159"/>
      <c r="HD203" s="159"/>
      <c r="HE203" s="159"/>
      <c r="HF203" s="159"/>
      <c r="HG203" s="159"/>
      <c r="HH203" s="159"/>
      <c r="HI203" s="159"/>
      <c r="HJ203" s="159"/>
      <c r="HK203" s="159"/>
      <c r="HL203" s="159"/>
      <c r="HM203" s="159"/>
      <c r="HN203" s="159"/>
      <c r="HO203" s="159"/>
      <c r="HP203" s="159"/>
    </row>
    <row r="204" s="158" customFormat="1" spans="1:224">
      <c r="A204" s="170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59"/>
      <c r="BC204" s="159"/>
      <c r="BD204" s="159"/>
      <c r="BE204" s="159"/>
      <c r="BF204" s="159"/>
      <c r="BG204" s="159"/>
      <c r="BH204" s="159"/>
      <c r="BI204" s="159"/>
      <c r="BJ204" s="159"/>
      <c r="BK204" s="159"/>
      <c r="BL204" s="159"/>
      <c r="BM204" s="159"/>
      <c r="BN204" s="159"/>
      <c r="BO204" s="159"/>
      <c r="BP204" s="159"/>
      <c r="BQ204" s="159"/>
      <c r="BR204" s="159"/>
      <c r="BS204" s="159"/>
      <c r="BT204" s="159"/>
      <c r="BU204" s="159"/>
      <c r="BV204" s="159"/>
      <c r="BW204" s="159"/>
      <c r="BX204" s="159"/>
      <c r="BY204" s="159"/>
      <c r="BZ204" s="159"/>
      <c r="CA204" s="159"/>
      <c r="CB204" s="159"/>
      <c r="CC204" s="159"/>
      <c r="CD204" s="159"/>
      <c r="CE204" s="159"/>
      <c r="CF204" s="159"/>
      <c r="CG204" s="159"/>
      <c r="CH204" s="159"/>
      <c r="CI204" s="159"/>
      <c r="CJ204" s="159"/>
      <c r="CK204" s="159"/>
      <c r="CL204" s="159"/>
      <c r="CM204" s="159"/>
      <c r="CN204" s="159"/>
      <c r="CO204" s="159"/>
      <c r="CP204" s="159"/>
      <c r="CQ204" s="159"/>
      <c r="CR204" s="159"/>
      <c r="CS204" s="159"/>
      <c r="CT204" s="159"/>
      <c r="CU204" s="159"/>
      <c r="CV204" s="159"/>
      <c r="CW204" s="159"/>
      <c r="CX204" s="159"/>
      <c r="CY204" s="159"/>
      <c r="CZ204" s="159"/>
      <c r="DA204" s="159"/>
      <c r="DB204" s="159"/>
      <c r="DC204" s="159"/>
      <c r="DD204" s="159"/>
      <c r="DE204" s="159"/>
      <c r="DF204" s="159"/>
      <c r="DG204" s="159"/>
      <c r="DH204" s="159"/>
      <c r="DI204" s="159"/>
      <c r="DJ204" s="159"/>
      <c r="DK204" s="159"/>
      <c r="DL204" s="159"/>
      <c r="DM204" s="159"/>
      <c r="DN204" s="159"/>
      <c r="DO204" s="159"/>
      <c r="DP204" s="159"/>
      <c r="DQ204" s="159"/>
      <c r="DR204" s="159"/>
      <c r="DS204" s="159"/>
      <c r="DT204" s="159"/>
      <c r="DU204" s="159"/>
      <c r="DV204" s="159"/>
      <c r="DW204" s="159"/>
      <c r="DX204" s="159"/>
      <c r="DY204" s="159"/>
      <c r="DZ204" s="159"/>
      <c r="EA204" s="159"/>
      <c r="EB204" s="159"/>
      <c r="EC204" s="159"/>
      <c r="ED204" s="159"/>
      <c r="EE204" s="159"/>
      <c r="EF204" s="159"/>
      <c r="EG204" s="159"/>
      <c r="EH204" s="159"/>
      <c r="EI204" s="159"/>
      <c r="EJ204" s="159"/>
      <c r="EK204" s="159"/>
      <c r="EL204" s="159"/>
      <c r="EM204" s="159"/>
      <c r="EN204" s="159"/>
      <c r="EO204" s="159"/>
      <c r="EP204" s="159"/>
      <c r="EQ204" s="159"/>
      <c r="ER204" s="159"/>
      <c r="ES204" s="159"/>
      <c r="ET204" s="159"/>
      <c r="EU204" s="159"/>
      <c r="EV204" s="159"/>
      <c r="EW204" s="159"/>
      <c r="EX204" s="159"/>
      <c r="EY204" s="159"/>
      <c r="EZ204" s="159"/>
      <c r="FA204" s="159"/>
      <c r="FB204" s="159"/>
      <c r="FC204" s="159"/>
      <c r="FD204" s="159"/>
      <c r="FE204" s="159"/>
      <c r="FF204" s="159"/>
      <c r="FG204" s="159"/>
      <c r="FH204" s="159"/>
      <c r="FI204" s="159"/>
      <c r="FJ204" s="159"/>
      <c r="FK204" s="159"/>
      <c r="FL204" s="159"/>
      <c r="FM204" s="159"/>
      <c r="FN204" s="159"/>
      <c r="FO204" s="159"/>
      <c r="FP204" s="159"/>
      <c r="FQ204" s="159"/>
      <c r="FR204" s="159"/>
      <c r="FS204" s="159"/>
      <c r="FT204" s="159"/>
      <c r="FU204" s="159"/>
      <c r="FV204" s="159"/>
      <c r="FW204" s="159"/>
      <c r="FX204" s="159"/>
      <c r="FY204" s="159"/>
      <c r="FZ204" s="159"/>
      <c r="GA204" s="159"/>
      <c r="GB204" s="159"/>
      <c r="GC204" s="159"/>
      <c r="GD204" s="159"/>
      <c r="GE204" s="159"/>
      <c r="GF204" s="159"/>
      <c r="GG204" s="159"/>
      <c r="GH204" s="159"/>
      <c r="GI204" s="159"/>
      <c r="GJ204" s="159"/>
      <c r="GK204" s="159"/>
      <c r="GL204" s="159"/>
      <c r="GM204" s="159"/>
      <c r="GN204" s="159"/>
      <c r="GO204" s="159"/>
      <c r="GP204" s="159"/>
      <c r="GQ204" s="159"/>
      <c r="GR204" s="159"/>
      <c r="GS204" s="159"/>
      <c r="GT204" s="159"/>
      <c r="GU204" s="159"/>
      <c r="GV204" s="159"/>
      <c r="GW204" s="159"/>
      <c r="GX204" s="159"/>
      <c r="GY204" s="159"/>
      <c r="GZ204" s="159"/>
      <c r="HA204" s="159"/>
      <c r="HB204" s="159"/>
      <c r="HC204" s="159"/>
      <c r="HD204" s="159"/>
      <c r="HE204" s="159"/>
      <c r="HF204" s="159"/>
      <c r="HG204" s="159"/>
      <c r="HH204" s="159"/>
      <c r="HI204" s="159"/>
      <c r="HJ204" s="159"/>
      <c r="HK204" s="159"/>
      <c r="HL204" s="159"/>
      <c r="HM204" s="159"/>
      <c r="HN204" s="159"/>
      <c r="HO204" s="159"/>
      <c r="HP204" s="159"/>
    </row>
    <row r="205" s="158" customFormat="1" spans="1:224">
      <c r="A205" s="170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59"/>
      <c r="BN205" s="159"/>
      <c r="BO205" s="159"/>
      <c r="BP205" s="159"/>
      <c r="BQ205" s="159"/>
      <c r="BR205" s="159"/>
      <c r="BS205" s="159"/>
      <c r="BT205" s="159"/>
      <c r="BU205" s="159"/>
      <c r="BV205" s="159"/>
      <c r="BW205" s="159"/>
      <c r="BX205" s="159"/>
      <c r="BY205" s="159"/>
      <c r="BZ205" s="159"/>
      <c r="CA205" s="159"/>
      <c r="CB205" s="159"/>
      <c r="CC205" s="159"/>
      <c r="CD205" s="159"/>
      <c r="CE205" s="159"/>
      <c r="CF205" s="159"/>
      <c r="CG205" s="159"/>
      <c r="CH205" s="159"/>
      <c r="CI205" s="159"/>
      <c r="CJ205" s="159"/>
      <c r="CK205" s="159"/>
      <c r="CL205" s="159"/>
      <c r="CM205" s="159"/>
      <c r="CN205" s="159"/>
      <c r="CO205" s="159"/>
      <c r="CP205" s="159"/>
      <c r="CQ205" s="159"/>
      <c r="CR205" s="159"/>
      <c r="CS205" s="159"/>
      <c r="CT205" s="159"/>
      <c r="CU205" s="159"/>
      <c r="CV205" s="159"/>
      <c r="CW205" s="159"/>
      <c r="CX205" s="159"/>
      <c r="CY205" s="159"/>
      <c r="CZ205" s="159"/>
      <c r="DA205" s="159"/>
      <c r="DB205" s="159"/>
      <c r="DC205" s="159"/>
      <c r="DD205" s="159"/>
      <c r="DE205" s="159"/>
      <c r="DF205" s="159"/>
      <c r="DG205" s="159"/>
      <c r="DH205" s="159"/>
      <c r="DI205" s="159"/>
      <c r="DJ205" s="159"/>
      <c r="DK205" s="159"/>
      <c r="DL205" s="159"/>
      <c r="DM205" s="159"/>
      <c r="DN205" s="159"/>
      <c r="DO205" s="159"/>
      <c r="DP205" s="159"/>
      <c r="DQ205" s="159"/>
      <c r="DR205" s="159"/>
      <c r="DS205" s="159"/>
      <c r="DT205" s="159"/>
      <c r="DU205" s="159"/>
      <c r="DV205" s="159"/>
      <c r="DW205" s="159"/>
      <c r="DX205" s="159"/>
      <c r="DY205" s="159"/>
      <c r="DZ205" s="159"/>
      <c r="EA205" s="159"/>
      <c r="EB205" s="159"/>
      <c r="EC205" s="159"/>
      <c r="ED205" s="159"/>
      <c r="EE205" s="159"/>
      <c r="EF205" s="159"/>
      <c r="EG205" s="159"/>
      <c r="EH205" s="159"/>
      <c r="EI205" s="159"/>
      <c r="EJ205" s="159"/>
      <c r="EK205" s="159"/>
      <c r="EL205" s="159"/>
      <c r="EM205" s="159"/>
      <c r="EN205" s="159"/>
      <c r="EO205" s="159"/>
      <c r="EP205" s="159"/>
      <c r="EQ205" s="159"/>
      <c r="ER205" s="159"/>
      <c r="ES205" s="159"/>
      <c r="ET205" s="159"/>
      <c r="EU205" s="159"/>
      <c r="EV205" s="159"/>
      <c r="EW205" s="159"/>
      <c r="EX205" s="159"/>
      <c r="EY205" s="159"/>
      <c r="EZ205" s="159"/>
      <c r="FA205" s="159"/>
      <c r="FB205" s="159"/>
      <c r="FC205" s="159"/>
      <c r="FD205" s="159"/>
      <c r="FE205" s="159"/>
      <c r="FF205" s="159"/>
      <c r="FG205" s="159"/>
      <c r="FH205" s="159"/>
      <c r="FI205" s="159"/>
      <c r="FJ205" s="159"/>
      <c r="FK205" s="159"/>
      <c r="FL205" s="159"/>
      <c r="FM205" s="159"/>
      <c r="FN205" s="159"/>
      <c r="FO205" s="159"/>
      <c r="FP205" s="159"/>
      <c r="FQ205" s="159"/>
      <c r="FR205" s="159"/>
      <c r="FS205" s="159"/>
      <c r="FT205" s="159"/>
      <c r="FU205" s="159"/>
      <c r="FV205" s="159"/>
      <c r="FW205" s="159"/>
      <c r="FX205" s="159"/>
      <c r="FY205" s="159"/>
      <c r="FZ205" s="159"/>
      <c r="GA205" s="159"/>
      <c r="GB205" s="159"/>
      <c r="GC205" s="159"/>
      <c r="GD205" s="159"/>
      <c r="GE205" s="159"/>
      <c r="GF205" s="159"/>
      <c r="GG205" s="159"/>
      <c r="GH205" s="159"/>
      <c r="GI205" s="159"/>
      <c r="GJ205" s="159"/>
      <c r="GK205" s="159"/>
      <c r="GL205" s="159"/>
      <c r="GM205" s="159"/>
      <c r="GN205" s="159"/>
      <c r="GO205" s="159"/>
      <c r="GP205" s="159"/>
      <c r="GQ205" s="159"/>
      <c r="GR205" s="159"/>
      <c r="GS205" s="159"/>
      <c r="GT205" s="159"/>
      <c r="GU205" s="159"/>
      <c r="GV205" s="159"/>
      <c r="GW205" s="159"/>
      <c r="GX205" s="159"/>
      <c r="GY205" s="159"/>
      <c r="GZ205" s="159"/>
      <c r="HA205" s="159"/>
      <c r="HB205" s="159"/>
      <c r="HC205" s="159"/>
      <c r="HD205" s="159"/>
      <c r="HE205" s="159"/>
      <c r="HF205" s="159"/>
      <c r="HG205" s="159"/>
      <c r="HH205" s="159"/>
      <c r="HI205" s="159"/>
      <c r="HJ205" s="159"/>
      <c r="HK205" s="159"/>
      <c r="HL205" s="159"/>
      <c r="HM205" s="159"/>
      <c r="HN205" s="159"/>
      <c r="HO205" s="159"/>
      <c r="HP205" s="159"/>
    </row>
    <row r="206" s="158" customFormat="1" spans="1:224">
      <c r="A206" s="170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59"/>
      <c r="BN206" s="159"/>
      <c r="BO206" s="159"/>
      <c r="BP206" s="159"/>
      <c r="BQ206" s="159"/>
      <c r="BR206" s="159"/>
      <c r="BS206" s="159"/>
      <c r="BT206" s="159"/>
      <c r="BU206" s="159"/>
      <c r="BV206" s="159"/>
      <c r="BW206" s="159"/>
      <c r="BX206" s="159"/>
      <c r="BY206" s="159"/>
      <c r="BZ206" s="159"/>
      <c r="CA206" s="159"/>
      <c r="CB206" s="159"/>
      <c r="CC206" s="159"/>
      <c r="CD206" s="159"/>
      <c r="CE206" s="159"/>
      <c r="CF206" s="159"/>
      <c r="CG206" s="159"/>
      <c r="CH206" s="159"/>
      <c r="CI206" s="159"/>
      <c r="CJ206" s="159"/>
      <c r="CK206" s="159"/>
      <c r="CL206" s="159"/>
      <c r="CM206" s="159"/>
      <c r="CN206" s="159"/>
      <c r="CO206" s="159"/>
      <c r="CP206" s="159"/>
      <c r="CQ206" s="159"/>
      <c r="CR206" s="159"/>
      <c r="CS206" s="159"/>
      <c r="CT206" s="159"/>
      <c r="CU206" s="159"/>
      <c r="CV206" s="159"/>
      <c r="CW206" s="159"/>
      <c r="CX206" s="159"/>
      <c r="CY206" s="159"/>
      <c r="CZ206" s="159"/>
      <c r="DA206" s="159"/>
      <c r="DB206" s="159"/>
      <c r="DC206" s="159"/>
      <c r="DD206" s="159"/>
      <c r="DE206" s="159"/>
      <c r="DF206" s="159"/>
      <c r="DG206" s="159"/>
      <c r="DH206" s="159"/>
      <c r="DI206" s="159"/>
      <c r="DJ206" s="159"/>
      <c r="DK206" s="159"/>
      <c r="DL206" s="159"/>
      <c r="DM206" s="159"/>
      <c r="DN206" s="159"/>
      <c r="DO206" s="159"/>
      <c r="DP206" s="159"/>
      <c r="DQ206" s="159"/>
      <c r="DR206" s="159"/>
      <c r="DS206" s="159"/>
      <c r="DT206" s="159"/>
      <c r="DU206" s="159"/>
      <c r="DV206" s="159"/>
      <c r="DW206" s="159"/>
      <c r="DX206" s="159"/>
      <c r="DY206" s="159"/>
      <c r="DZ206" s="159"/>
      <c r="EA206" s="159"/>
      <c r="EB206" s="159"/>
      <c r="EC206" s="159"/>
      <c r="ED206" s="159"/>
      <c r="EE206" s="159"/>
      <c r="EF206" s="159"/>
      <c r="EG206" s="159"/>
      <c r="EH206" s="159"/>
      <c r="EI206" s="159"/>
      <c r="EJ206" s="159"/>
      <c r="EK206" s="159"/>
      <c r="EL206" s="159"/>
      <c r="EM206" s="159"/>
      <c r="EN206" s="159"/>
      <c r="EO206" s="159"/>
      <c r="EP206" s="159"/>
      <c r="EQ206" s="159"/>
      <c r="ER206" s="159"/>
      <c r="ES206" s="159"/>
      <c r="ET206" s="159"/>
      <c r="EU206" s="159"/>
      <c r="EV206" s="159"/>
      <c r="EW206" s="159"/>
      <c r="EX206" s="159"/>
      <c r="EY206" s="159"/>
      <c r="EZ206" s="159"/>
      <c r="FA206" s="159"/>
      <c r="FB206" s="159"/>
      <c r="FC206" s="159"/>
      <c r="FD206" s="159"/>
      <c r="FE206" s="159"/>
      <c r="FF206" s="159"/>
      <c r="FG206" s="159"/>
      <c r="FH206" s="159"/>
      <c r="FI206" s="159"/>
      <c r="FJ206" s="159"/>
      <c r="FK206" s="159"/>
      <c r="FL206" s="159"/>
      <c r="FM206" s="159"/>
      <c r="FN206" s="159"/>
      <c r="FO206" s="159"/>
      <c r="FP206" s="159"/>
      <c r="FQ206" s="159"/>
      <c r="FR206" s="159"/>
      <c r="FS206" s="159"/>
      <c r="FT206" s="159"/>
      <c r="FU206" s="159"/>
      <c r="FV206" s="159"/>
      <c r="FW206" s="159"/>
      <c r="FX206" s="159"/>
      <c r="FY206" s="159"/>
      <c r="FZ206" s="159"/>
      <c r="GA206" s="159"/>
      <c r="GB206" s="159"/>
      <c r="GC206" s="159"/>
      <c r="GD206" s="159"/>
      <c r="GE206" s="159"/>
      <c r="GF206" s="159"/>
      <c r="GG206" s="159"/>
      <c r="GH206" s="159"/>
      <c r="GI206" s="159"/>
      <c r="GJ206" s="159"/>
      <c r="GK206" s="159"/>
      <c r="GL206" s="159"/>
      <c r="GM206" s="159"/>
      <c r="GN206" s="159"/>
      <c r="GO206" s="159"/>
      <c r="GP206" s="159"/>
      <c r="GQ206" s="159"/>
      <c r="GR206" s="159"/>
      <c r="GS206" s="159"/>
      <c r="GT206" s="159"/>
      <c r="GU206" s="159"/>
      <c r="GV206" s="159"/>
      <c r="GW206" s="159"/>
      <c r="GX206" s="159"/>
      <c r="GY206" s="159"/>
      <c r="GZ206" s="159"/>
      <c r="HA206" s="159"/>
      <c r="HB206" s="159"/>
      <c r="HC206" s="159"/>
      <c r="HD206" s="159"/>
      <c r="HE206" s="159"/>
      <c r="HF206" s="159"/>
      <c r="HG206" s="159"/>
      <c r="HH206" s="159"/>
      <c r="HI206" s="159"/>
      <c r="HJ206" s="159"/>
      <c r="HK206" s="159"/>
      <c r="HL206" s="159"/>
      <c r="HM206" s="159"/>
      <c r="HN206" s="159"/>
      <c r="HO206" s="159"/>
      <c r="HP206" s="159"/>
    </row>
    <row r="207" s="158" customFormat="1" spans="1:224">
      <c r="A207" s="170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59"/>
      <c r="BN207" s="159"/>
      <c r="BO207" s="159"/>
      <c r="BP207" s="159"/>
      <c r="BQ207" s="159"/>
      <c r="BR207" s="159"/>
      <c r="BS207" s="159"/>
      <c r="BT207" s="159"/>
      <c r="BU207" s="159"/>
      <c r="BV207" s="159"/>
      <c r="BW207" s="159"/>
      <c r="BX207" s="159"/>
      <c r="BY207" s="159"/>
      <c r="BZ207" s="159"/>
      <c r="CA207" s="159"/>
      <c r="CB207" s="159"/>
      <c r="CC207" s="159"/>
      <c r="CD207" s="159"/>
      <c r="CE207" s="159"/>
      <c r="CF207" s="159"/>
      <c r="CG207" s="159"/>
      <c r="CH207" s="159"/>
      <c r="CI207" s="159"/>
      <c r="CJ207" s="159"/>
      <c r="CK207" s="159"/>
      <c r="CL207" s="159"/>
      <c r="CM207" s="159"/>
      <c r="CN207" s="159"/>
      <c r="CO207" s="159"/>
      <c r="CP207" s="159"/>
      <c r="CQ207" s="159"/>
      <c r="CR207" s="159"/>
      <c r="CS207" s="159"/>
      <c r="CT207" s="159"/>
      <c r="CU207" s="159"/>
      <c r="CV207" s="159"/>
      <c r="CW207" s="159"/>
      <c r="CX207" s="159"/>
      <c r="CY207" s="159"/>
      <c r="CZ207" s="159"/>
      <c r="DA207" s="159"/>
      <c r="DB207" s="159"/>
      <c r="DC207" s="159"/>
      <c r="DD207" s="159"/>
      <c r="DE207" s="159"/>
      <c r="DF207" s="159"/>
      <c r="DG207" s="159"/>
      <c r="DH207" s="159"/>
      <c r="DI207" s="159"/>
      <c r="DJ207" s="159"/>
      <c r="DK207" s="159"/>
      <c r="DL207" s="159"/>
      <c r="DM207" s="159"/>
      <c r="DN207" s="159"/>
      <c r="DO207" s="159"/>
      <c r="DP207" s="159"/>
      <c r="DQ207" s="159"/>
      <c r="DR207" s="159"/>
      <c r="DS207" s="159"/>
      <c r="DT207" s="159"/>
      <c r="DU207" s="159"/>
      <c r="DV207" s="159"/>
      <c r="DW207" s="159"/>
      <c r="DX207" s="159"/>
      <c r="DY207" s="159"/>
      <c r="DZ207" s="159"/>
      <c r="EA207" s="159"/>
      <c r="EB207" s="159"/>
      <c r="EC207" s="159"/>
      <c r="ED207" s="159"/>
      <c r="EE207" s="159"/>
      <c r="EF207" s="159"/>
      <c r="EG207" s="159"/>
      <c r="EH207" s="159"/>
      <c r="EI207" s="159"/>
      <c r="EJ207" s="159"/>
      <c r="EK207" s="159"/>
      <c r="EL207" s="159"/>
      <c r="EM207" s="159"/>
      <c r="EN207" s="159"/>
      <c r="EO207" s="159"/>
      <c r="EP207" s="159"/>
      <c r="EQ207" s="159"/>
      <c r="ER207" s="159"/>
      <c r="ES207" s="159"/>
      <c r="ET207" s="159"/>
      <c r="EU207" s="159"/>
      <c r="EV207" s="159"/>
      <c r="EW207" s="159"/>
      <c r="EX207" s="159"/>
      <c r="EY207" s="159"/>
      <c r="EZ207" s="159"/>
      <c r="FA207" s="159"/>
      <c r="FB207" s="159"/>
      <c r="FC207" s="159"/>
      <c r="FD207" s="159"/>
      <c r="FE207" s="159"/>
      <c r="FF207" s="159"/>
      <c r="FG207" s="159"/>
      <c r="FH207" s="159"/>
      <c r="FI207" s="159"/>
      <c r="FJ207" s="159"/>
      <c r="FK207" s="159"/>
      <c r="FL207" s="159"/>
      <c r="FM207" s="159"/>
      <c r="FN207" s="159"/>
      <c r="FO207" s="159"/>
      <c r="FP207" s="159"/>
      <c r="FQ207" s="159"/>
      <c r="FR207" s="159"/>
      <c r="FS207" s="159"/>
      <c r="FT207" s="159"/>
      <c r="FU207" s="159"/>
      <c r="FV207" s="159"/>
      <c r="FW207" s="159"/>
      <c r="FX207" s="159"/>
      <c r="FY207" s="159"/>
      <c r="FZ207" s="159"/>
      <c r="GA207" s="159"/>
      <c r="GB207" s="159"/>
      <c r="GC207" s="159"/>
      <c r="GD207" s="159"/>
      <c r="GE207" s="159"/>
      <c r="GF207" s="159"/>
      <c r="GG207" s="159"/>
      <c r="GH207" s="159"/>
      <c r="GI207" s="159"/>
      <c r="GJ207" s="159"/>
      <c r="GK207" s="159"/>
      <c r="GL207" s="159"/>
      <c r="GM207" s="159"/>
      <c r="GN207" s="159"/>
      <c r="GO207" s="159"/>
      <c r="GP207" s="159"/>
      <c r="GQ207" s="159"/>
      <c r="GR207" s="159"/>
      <c r="GS207" s="159"/>
      <c r="GT207" s="159"/>
      <c r="GU207" s="159"/>
      <c r="GV207" s="159"/>
      <c r="GW207" s="159"/>
      <c r="GX207" s="159"/>
      <c r="GY207" s="159"/>
      <c r="GZ207" s="159"/>
      <c r="HA207" s="159"/>
      <c r="HB207" s="159"/>
      <c r="HC207" s="159"/>
      <c r="HD207" s="159"/>
      <c r="HE207" s="159"/>
      <c r="HF207" s="159"/>
      <c r="HG207" s="159"/>
      <c r="HH207" s="159"/>
      <c r="HI207" s="159"/>
      <c r="HJ207" s="159"/>
      <c r="HK207" s="159"/>
      <c r="HL207" s="159"/>
      <c r="HM207" s="159"/>
      <c r="HN207" s="159"/>
      <c r="HO207" s="159"/>
      <c r="HP207" s="159"/>
    </row>
    <row r="208" s="158" customFormat="1" spans="1:224">
      <c r="A208" s="170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59"/>
      <c r="BN208" s="159"/>
      <c r="BO208" s="159"/>
      <c r="BP208" s="159"/>
      <c r="BQ208" s="159"/>
      <c r="BR208" s="159"/>
      <c r="BS208" s="159"/>
      <c r="BT208" s="159"/>
      <c r="BU208" s="159"/>
      <c r="BV208" s="159"/>
      <c r="BW208" s="159"/>
      <c r="BX208" s="159"/>
      <c r="BY208" s="159"/>
      <c r="BZ208" s="159"/>
      <c r="CA208" s="159"/>
      <c r="CB208" s="159"/>
      <c r="CC208" s="159"/>
      <c r="CD208" s="159"/>
      <c r="CE208" s="159"/>
      <c r="CF208" s="159"/>
      <c r="CG208" s="159"/>
      <c r="CH208" s="159"/>
      <c r="CI208" s="159"/>
      <c r="CJ208" s="159"/>
      <c r="CK208" s="159"/>
      <c r="CL208" s="159"/>
      <c r="CM208" s="159"/>
      <c r="CN208" s="159"/>
      <c r="CO208" s="159"/>
      <c r="CP208" s="159"/>
      <c r="CQ208" s="159"/>
      <c r="CR208" s="159"/>
      <c r="CS208" s="159"/>
      <c r="CT208" s="159"/>
      <c r="CU208" s="159"/>
      <c r="CV208" s="159"/>
      <c r="CW208" s="159"/>
      <c r="CX208" s="159"/>
      <c r="CY208" s="159"/>
      <c r="CZ208" s="159"/>
      <c r="DA208" s="159"/>
      <c r="DB208" s="159"/>
      <c r="DC208" s="159"/>
      <c r="DD208" s="159"/>
      <c r="DE208" s="159"/>
      <c r="DF208" s="159"/>
      <c r="DG208" s="159"/>
      <c r="DH208" s="159"/>
      <c r="DI208" s="159"/>
      <c r="DJ208" s="159"/>
      <c r="DK208" s="159"/>
      <c r="DL208" s="159"/>
      <c r="DM208" s="159"/>
      <c r="DN208" s="159"/>
      <c r="DO208" s="159"/>
      <c r="DP208" s="159"/>
      <c r="DQ208" s="159"/>
      <c r="DR208" s="159"/>
      <c r="DS208" s="159"/>
      <c r="DT208" s="159"/>
      <c r="DU208" s="159"/>
      <c r="DV208" s="159"/>
      <c r="DW208" s="159"/>
      <c r="DX208" s="159"/>
      <c r="DY208" s="159"/>
      <c r="DZ208" s="159"/>
      <c r="EA208" s="159"/>
      <c r="EB208" s="159"/>
      <c r="EC208" s="159"/>
      <c r="ED208" s="159"/>
      <c r="EE208" s="159"/>
      <c r="EF208" s="159"/>
      <c r="EG208" s="159"/>
      <c r="EH208" s="159"/>
      <c r="EI208" s="159"/>
      <c r="EJ208" s="159"/>
      <c r="EK208" s="159"/>
      <c r="EL208" s="159"/>
      <c r="EM208" s="159"/>
      <c r="EN208" s="159"/>
      <c r="EO208" s="159"/>
      <c r="EP208" s="159"/>
      <c r="EQ208" s="159"/>
      <c r="ER208" s="159"/>
      <c r="ES208" s="159"/>
      <c r="ET208" s="159"/>
      <c r="EU208" s="159"/>
      <c r="EV208" s="159"/>
      <c r="EW208" s="159"/>
      <c r="EX208" s="159"/>
      <c r="EY208" s="159"/>
      <c r="EZ208" s="159"/>
      <c r="FA208" s="159"/>
      <c r="FB208" s="159"/>
      <c r="FC208" s="159"/>
      <c r="FD208" s="159"/>
      <c r="FE208" s="159"/>
      <c r="FF208" s="159"/>
      <c r="FG208" s="159"/>
      <c r="FH208" s="159"/>
      <c r="FI208" s="159"/>
      <c r="FJ208" s="159"/>
      <c r="FK208" s="159"/>
      <c r="FL208" s="159"/>
      <c r="FM208" s="159"/>
      <c r="FN208" s="159"/>
      <c r="FO208" s="159"/>
      <c r="FP208" s="159"/>
      <c r="FQ208" s="159"/>
      <c r="FR208" s="159"/>
      <c r="FS208" s="159"/>
      <c r="FT208" s="159"/>
      <c r="FU208" s="159"/>
      <c r="FV208" s="159"/>
      <c r="FW208" s="159"/>
      <c r="FX208" s="159"/>
      <c r="FY208" s="159"/>
      <c r="FZ208" s="159"/>
      <c r="GA208" s="159"/>
      <c r="GB208" s="159"/>
      <c r="GC208" s="159"/>
      <c r="GD208" s="159"/>
      <c r="GE208" s="159"/>
      <c r="GF208" s="159"/>
      <c r="GG208" s="159"/>
      <c r="GH208" s="159"/>
      <c r="GI208" s="159"/>
      <c r="GJ208" s="159"/>
      <c r="GK208" s="159"/>
      <c r="GL208" s="159"/>
      <c r="GM208" s="159"/>
      <c r="GN208" s="159"/>
      <c r="GO208" s="159"/>
      <c r="GP208" s="159"/>
      <c r="GQ208" s="159"/>
      <c r="GR208" s="159"/>
      <c r="GS208" s="159"/>
      <c r="GT208" s="159"/>
      <c r="GU208" s="159"/>
      <c r="GV208" s="159"/>
      <c r="GW208" s="159"/>
      <c r="GX208" s="159"/>
      <c r="GY208" s="159"/>
      <c r="GZ208" s="159"/>
      <c r="HA208" s="159"/>
      <c r="HB208" s="159"/>
      <c r="HC208" s="159"/>
      <c r="HD208" s="159"/>
      <c r="HE208" s="159"/>
      <c r="HF208" s="159"/>
      <c r="HG208" s="159"/>
      <c r="HH208" s="159"/>
      <c r="HI208" s="159"/>
      <c r="HJ208" s="159"/>
      <c r="HK208" s="159"/>
      <c r="HL208" s="159"/>
      <c r="HM208" s="159"/>
      <c r="HN208" s="159"/>
      <c r="HO208" s="159"/>
      <c r="HP208" s="159"/>
    </row>
    <row r="209" s="158" customFormat="1" spans="1:224">
      <c r="A209" s="170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9"/>
      <c r="BM209" s="159"/>
      <c r="BN209" s="159"/>
      <c r="BO209" s="159"/>
      <c r="BP209" s="159"/>
      <c r="BQ209" s="159"/>
      <c r="BR209" s="159"/>
      <c r="BS209" s="159"/>
      <c r="BT209" s="159"/>
      <c r="BU209" s="159"/>
      <c r="BV209" s="159"/>
      <c r="BW209" s="159"/>
      <c r="BX209" s="159"/>
      <c r="BY209" s="159"/>
      <c r="BZ209" s="159"/>
      <c r="CA209" s="159"/>
      <c r="CB209" s="159"/>
      <c r="CC209" s="159"/>
      <c r="CD209" s="159"/>
      <c r="CE209" s="159"/>
      <c r="CF209" s="159"/>
      <c r="CG209" s="159"/>
      <c r="CH209" s="159"/>
      <c r="CI209" s="159"/>
      <c r="CJ209" s="159"/>
      <c r="CK209" s="159"/>
      <c r="CL209" s="159"/>
      <c r="CM209" s="159"/>
      <c r="CN209" s="159"/>
      <c r="CO209" s="159"/>
      <c r="CP209" s="159"/>
      <c r="CQ209" s="159"/>
      <c r="CR209" s="159"/>
      <c r="CS209" s="159"/>
      <c r="CT209" s="159"/>
      <c r="CU209" s="159"/>
      <c r="CV209" s="159"/>
      <c r="CW209" s="159"/>
      <c r="CX209" s="159"/>
      <c r="CY209" s="159"/>
      <c r="CZ209" s="159"/>
      <c r="DA209" s="159"/>
      <c r="DB209" s="159"/>
      <c r="DC209" s="159"/>
      <c r="DD209" s="159"/>
      <c r="DE209" s="159"/>
      <c r="DF209" s="159"/>
      <c r="DG209" s="159"/>
      <c r="DH209" s="159"/>
      <c r="DI209" s="159"/>
      <c r="DJ209" s="159"/>
      <c r="DK209" s="159"/>
      <c r="DL209" s="159"/>
      <c r="DM209" s="159"/>
      <c r="DN209" s="159"/>
      <c r="DO209" s="159"/>
      <c r="DP209" s="159"/>
      <c r="DQ209" s="159"/>
      <c r="DR209" s="159"/>
      <c r="DS209" s="159"/>
      <c r="DT209" s="159"/>
      <c r="DU209" s="159"/>
      <c r="DV209" s="159"/>
      <c r="DW209" s="159"/>
      <c r="DX209" s="159"/>
      <c r="DY209" s="159"/>
      <c r="DZ209" s="159"/>
      <c r="EA209" s="159"/>
      <c r="EB209" s="159"/>
      <c r="EC209" s="159"/>
      <c r="ED209" s="159"/>
      <c r="EE209" s="159"/>
      <c r="EF209" s="159"/>
      <c r="EG209" s="159"/>
      <c r="EH209" s="159"/>
      <c r="EI209" s="159"/>
      <c r="EJ209" s="159"/>
      <c r="EK209" s="159"/>
      <c r="EL209" s="159"/>
      <c r="EM209" s="159"/>
      <c r="EN209" s="159"/>
      <c r="EO209" s="159"/>
      <c r="EP209" s="159"/>
      <c r="EQ209" s="159"/>
      <c r="ER209" s="159"/>
      <c r="ES209" s="159"/>
      <c r="ET209" s="159"/>
      <c r="EU209" s="159"/>
      <c r="EV209" s="159"/>
      <c r="EW209" s="159"/>
      <c r="EX209" s="159"/>
      <c r="EY209" s="159"/>
      <c r="EZ209" s="159"/>
      <c r="FA209" s="159"/>
      <c r="FB209" s="159"/>
      <c r="FC209" s="159"/>
      <c r="FD209" s="159"/>
      <c r="FE209" s="159"/>
      <c r="FF209" s="159"/>
      <c r="FG209" s="159"/>
      <c r="FH209" s="159"/>
      <c r="FI209" s="159"/>
      <c r="FJ209" s="159"/>
      <c r="FK209" s="159"/>
      <c r="FL209" s="159"/>
      <c r="FM209" s="159"/>
      <c r="FN209" s="159"/>
      <c r="FO209" s="159"/>
      <c r="FP209" s="159"/>
      <c r="FQ209" s="159"/>
      <c r="FR209" s="159"/>
      <c r="FS209" s="159"/>
      <c r="FT209" s="159"/>
      <c r="FU209" s="159"/>
      <c r="FV209" s="159"/>
      <c r="FW209" s="159"/>
      <c r="FX209" s="159"/>
      <c r="FY209" s="159"/>
      <c r="FZ209" s="159"/>
      <c r="GA209" s="159"/>
      <c r="GB209" s="159"/>
      <c r="GC209" s="159"/>
      <c r="GD209" s="159"/>
      <c r="GE209" s="159"/>
      <c r="GF209" s="159"/>
      <c r="GG209" s="159"/>
      <c r="GH209" s="159"/>
      <c r="GI209" s="159"/>
      <c r="GJ209" s="159"/>
      <c r="GK209" s="159"/>
      <c r="GL209" s="159"/>
      <c r="GM209" s="159"/>
      <c r="GN209" s="159"/>
      <c r="GO209" s="159"/>
      <c r="GP209" s="159"/>
      <c r="GQ209" s="159"/>
      <c r="GR209" s="159"/>
      <c r="GS209" s="159"/>
      <c r="GT209" s="159"/>
      <c r="GU209" s="159"/>
      <c r="GV209" s="159"/>
      <c r="GW209" s="159"/>
      <c r="GX209" s="159"/>
      <c r="GY209" s="159"/>
      <c r="GZ209" s="159"/>
      <c r="HA209" s="159"/>
      <c r="HB209" s="159"/>
      <c r="HC209" s="159"/>
      <c r="HD209" s="159"/>
      <c r="HE209" s="159"/>
      <c r="HF209" s="159"/>
      <c r="HG209" s="159"/>
      <c r="HH209" s="159"/>
      <c r="HI209" s="159"/>
      <c r="HJ209" s="159"/>
      <c r="HK209" s="159"/>
      <c r="HL209" s="159"/>
      <c r="HM209" s="159"/>
      <c r="HN209" s="159"/>
      <c r="HO209" s="159"/>
      <c r="HP209" s="159"/>
    </row>
    <row r="210" s="158" customFormat="1" spans="1:224">
      <c r="A210" s="170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59"/>
      <c r="BN210" s="159"/>
      <c r="BO210" s="159"/>
      <c r="BP210" s="159"/>
      <c r="BQ210" s="159"/>
      <c r="BR210" s="159"/>
      <c r="BS210" s="159"/>
      <c r="BT210" s="159"/>
      <c r="BU210" s="159"/>
      <c r="BV210" s="159"/>
      <c r="BW210" s="159"/>
      <c r="BX210" s="159"/>
      <c r="BY210" s="159"/>
      <c r="BZ210" s="159"/>
      <c r="CA210" s="159"/>
      <c r="CB210" s="159"/>
      <c r="CC210" s="159"/>
      <c r="CD210" s="159"/>
      <c r="CE210" s="159"/>
      <c r="CF210" s="159"/>
      <c r="CG210" s="159"/>
      <c r="CH210" s="159"/>
      <c r="CI210" s="159"/>
      <c r="CJ210" s="159"/>
      <c r="CK210" s="159"/>
      <c r="CL210" s="159"/>
      <c r="CM210" s="159"/>
      <c r="CN210" s="159"/>
      <c r="CO210" s="159"/>
      <c r="CP210" s="159"/>
      <c r="CQ210" s="159"/>
      <c r="CR210" s="159"/>
      <c r="CS210" s="159"/>
      <c r="CT210" s="159"/>
      <c r="CU210" s="159"/>
      <c r="CV210" s="159"/>
      <c r="CW210" s="159"/>
      <c r="CX210" s="159"/>
      <c r="CY210" s="159"/>
      <c r="CZ210" s="159"/>
      <c r="DA210" s="159"/>
      <c r="DB210" s="159"/>
      <c r="DC210" s="159"/>
      <c r="DD210" s="159"/>
      <c r="DE210" s="159"/>
      <c r="DF210" s="159"/>
      <c r="DG210" s="159"/>
      <c r="DH210" s="159"/>
      <c r="DI210" s="159"/>
      <c r="DJ210" s="159"/>
      <c r="DK210" s="159"/>
      <c r="DL210" s="159"/>
      <c r="DM210" s="159"/>
      <c r="DN210" s="159"/>
      <c r="DO210" s="159"/>
      <c r="DP210" s="159"/>
      <c r="DQ210" s="159"/>
      <c r="DR210" s="159"/>
      <c r="DS210" s="159"/>
      <c r="DT210" s="159"/>
      <c r="DU210" s="159"/>
      <c r="DV210" s="159"/>
      <c r="DW210" s="159"/>
      <c r="DX210" s="159"/>
      <c r="DY210" s="159"/>
      <c r="DZ210" s="159"/>
      <c r="EA210" s="159"/>
      <c r="EB210" s="159"/>
      <c r="EC210" s="159"/>
      <c r="ED210" s="159"/>
      <c r="EE210" s="159"/>
      <c r="EF210" s="159"/>
      <c r="EG210" s="159"/>
      <c r="EH210" s="159"/>
      <c r="EI210" s="159"/>
      <c r="EJ210" s="159"/>
      <c r="EK210" s="159"/>
      <c r="EL210" s="159"/>
      <c r="EM210" s="159"/>
      <c r="EN210" s="159"/>
      <c r="EO210" s="159"/>
      <c r="EP210" s="159"/>
      <c r="EQ210" s="159"/>
      <c r="ER210" s="159"/>
      <c r="ES210" s="159"/>
      <c r="ET210" s="159"/>
      <c r="EU210" s="159"/>
      <c r="EV210" s="159"/>
      <c r="EW210" s="159"/>
      <c r="EX210" s="159"/>
      <c r="EY210" s="159"/>
      <c r="EZ210" s="159"/>
      <c r="FA210" s="159"/>
      <c r="FB210" s="159"/>
      <c r="FC210" s="159"/>
      <c r="FD210" s="159"/>
      <c r="FE210" s="159"/>
      <c r="FF210" s="159"/>
      <c r="FG210" s="159"/>
      <c r="FH210" s="159"/>
      <c r="FI210" s="159"/>
      <c r="FJ210" s="159"/>
      <c r="FK210" s="159"/>
      <c r="FL210" s="159"/>
      <c r="FM210" s="159"/>
      <c r="FN210" s="159"/>
      <c r="FO210" s="159"/>
      <c r="FP210" s="159"/>
      <c r="FQ210" s="159"/>
      <c r="FR210" s="159"/>
      <c r="FS210" s="159"/>
      <c r="FT210" s="159"/>
      <c r="FU210" s="159"/>
      <c r="FV210" s="159"/>
      <c r="FW210" s="159"/>
      <c r="FX210" s="159"/>
      <c r="FY210" s="159"/>
      <c r="FZ210" s="159"/>
      <c r="GA210" s="159"/>
      <c r="GB210" s="159"/>
      <c r="GC210" s="159"/>
      <c r="GD210" s="159"/>
      <c r="GE210" s="159"/>
      <c r="GF210" s="159"/>
      <c r="GG210" s="159"/>
      <c r="GH210" s="159"/>
      <c r="GI210" s="159"/>
      <c r="GJ210" s="159"/>
      <c r="GK210" s="159"/>
      <c r="GL210" s="159"/>
      <c r="GM210" s="159"/>
      <c r="GN210" s="159"/>
      <c r="GO210" s="159"/>
      <c r="GP210" s="159"/>
      <c r="GQ210" s="159"/>
      <c r="GR210" s="159"/>
      <c r="GS210" s="159"/>
      <c r="GT210" s="159"/>
      <c r="GU210" s="159"/>
      <c r="GV210" s="159"/>
      <c r="GW210" s="159"/>
      <c r="GX210" s="159"/>
      <c r="GY210" s="159"/>
      <c r="GZ210" s="159"/>
      <c r="HA210" s="159"/>
      <c r="HB210" s="159"/>
      <c r="HC210" s="159"/>
      <c r="HD210" s="159"/>
      <c r="HE210" s="159"/>
      <c r="HF210" s="159"/>
      <c r="HG210" s="159"/>
      <c r="HH210" s="159"/>
      <c r="HI210" s="159"/>
      <c r="HJ210" s="159"/>
      <c r="HK210" s="159"/>
      <c r="HL210" s="159"/>
      <c r="HM210" s="159"/>
      <c r="HN210" s="159"/>
      <c r="HO210" s="159"/>
      <c r="HP210" s="159"/>
    </row>
    <row r="211" s="158" customFormat="1" spans="1:224">
      <c r="A211" s="170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59"/>
      <c r="BN211" s="159"/>
      <c r="BO211" s="159"/>
      <c r="BP211" s="159"/>
      <c r="BQ211" s="159"/>
      <c r="BR211" s="159"/>
      <c r="BS211" s="159"/>
      <c r="BT211" s="159"/>
      <c r="BU211" s="159"/>
      <c r="BV211" s="159"/>
      <c r="BW211" s="159"/>
      <c r="BX211" s="159"/>
      <c r="BY211" s="159"/>
      <c r="BZ211" s="159"/>
      <c r="CA211" s="159"/>
      <c r="CB211" s="159"/>
      <c r="CC211" s="159"/>
      <c r="CD211" s="159"/>
      <c r="CE211" s="159"/>
      <c r="CF211" s="159"/>
      <c r="CG211" s="159"/>
      <c r="CH211" s="159"/>
      <c r="CI211" s="159"/>
      <c r="CJ211" s="159"/>
      <c r="CK211" s="159"/>
      <c r="CL211" s="159"/>
      <c r="CM211" s="159"/>
      <c r="CN211" s="159"/>
      <c r="CO211" s="159"/>
      <c r="CP211" s="159"/>
      <c r="CQ211" s="159"/>
      <c r="CR211" s="159"/>
      <c r="CS211" s="159"/>
      <c r="CT211" s="159"/>
      <c r="CU211" s="159"/>
      <c r="CV211" s="159"/>
      <c r="CW211" s="159"/>
      <c r="CX211" s="159"/>
      <c r="CY211" s="159"/>
      <c r="CZ211" s="159"/>
      <c r="DA211" s="159"/>
      <c r="DB211" s="159"/>
      <c r="DC211" s="159"/>
      <c r="DD211" s="159"/>
      <c r="DE211" s="159"/>
      <c r="DF211" s="159"/>
      <c r="DG211" s="159"/>
      <c r="DH211" s="159"/>
      <c r="DI211" s="159"/>
      <c r="DJ211" s="159"/>
      <c r="DK211" s="159"/>
      <c r="DL211" s="159"/>
      <c r="DM211" s="159"/>
      <c r="DN211" s="159"/>
      <c r="DO211" s="159"/>
      <c r="DP211" s="159"/>
      <c r="DQ211" s="159"/>
      <c r="DR211" s="159"/>
      <c r="DS211" s="159"/>
      <c r="DT211" s="159"/>
      <c r="DU211" s="159"/>
      <c r="DV211" s="159"/>
      <c r="DW211" s="159"/>
      <c r="DX211" s="159"/>
      <c r="DY211" s="159"/>
      <c r="DZ211" s="159"/>
      <c r="EA211" s="159"/>
      <c r="EB211" s="159"/>
      <c r="EC211" s="159"/>
      <c r="ED211" s="159"/>
      <c r="EE211" s="159"/>
      <c r="EF211" s="159"/>
      <c r="EG211" s="159"/>
      <c r="EH211" s="159"/>
      <c r="EI211" s="159"/>
      <c r="EJ211" s="159"/>
      <c r="EK211" s="159"/>
      <c r="EL211" s="159"/>
      <c r="EM211" s="159"/>
      <c r="EN211" s="159"/>
      <c r="EO211" s="159"/>
      <c r="EP211" s="159"/>
      <c r="EQ211" s="159"/>
      <c r="ER211" s="159"/>
      <c r="ES211" s="159"/>
      <c r="ET211" s="159"/>
      <c r="EU211" s="159"/>
      <c r="EV211" s="159"/>
      <c r="EW211" s="159"/>
      <c r="EX211" s="159"/>
      <c r="EY211" s="159"/>
      <c r="EZ211" s="159"/>
      <c r="FA211" s="159"/>
      <c r="FB211" s="159"/>
      <c r="FC211" s="159"/>
      <c r="FD211" s="159"/>
      <c r="FE211" s="159"/>
      <c r="FF211" s="159"/>
      <c r="FG211" s="159"/>
      <c r="FH211" s="159"/>
      <c r="FI211" s="159"/>
      <c r="FJ211" s="159"/>
      <c r="FK211" s="159"/>
      <c r="FL211" s="159"/>
      <c r="FM211" s="159"/>
      <c r="FN211" s="159"/>
      <c r="FO211" s="159"/>
      <c r="FP211" s="159"/>
      <c r="FQ211" s="159"/>
      <c r="FR211" s="159"/>
      <c r="FS211" s="159"/>
      <c r="FT211" s="159"/>
      <c r="FU211" s="159"/>
      <c r="FV211" s="159"/>
      <c r="FW211" s="159"/>
      <c r="FX211" s="159"/>
      <c r="FY211" s="159"/>
      <c r="FZ211" s="159"/>
      <c r="GA211" s="159"/>
      <c r="GB211" s="159"/>
      <c r="GC211" s="159"/>
      <c r="GD211" s="159"/>
      <c r="GE211" s="159"/>
      <c r="GF211" s="159"/>
      <c r="GG211" s="159"/>
      <c r="GH211" s="159"/>
      <c r="GI211" s="159"/>
      <c r="GJ211" s="159"/>
      <c r="GK211" s="159"/>
      <c r="GL211" s="159"/>
      <c r="GM211" s="159"/>
      <c r="GN211" s="159"/>
      <c r="GO211" s="159"/>
      <c r="GP211" s="159"/>
      <c r="GQ211" s="159"/>
      <c r="GR211" s="159"/>
      <c r="GS211" s="159"/>
      <c r="GT211" s="159"/>
      <c r="GU211" s="159"/>
      <c r="GV211" s="159"/>
      <c r="GW211" s="159"/>
      <c r="GX211" s="159"/>
      <c r="GY211" s="159"/>
      <c r="GZ211" s="159"/>
      <c r="HA211" s="159"/>
      <c r="HB211" s="159"/>
      <c r="HC211" s="159"/>
      <c r="HD211" s="159"/>
      <c r="HE211" s="159"/>
      <c r="HF211" s="159"/>
      <c r="HG211" s="159"/>
      <c r="HH211" s="159"/>
      <c r="HI211" s="159"/>
      <c r="HJ211" s="159"/>
      <c r="HK211" s="159"/>
      <c r="HL211" s="159"/>
      <c r="HM211" s="159"/>
      <c r="HN211" s="159"/>
      <c r="HO211" s="159"/>
      <c r="HP211" s="159"/>
    </row>
    <row r="212" s="158" customFormat="1" spans="1:224">
      <c r="A212" s="170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59"/>
      <c r="BN212" s="159"/>
      <c r="BO212" s="159"/>
      <c r="BP212" s="159"/>
      <c r="BQ212" s="159"/>
      <c r="BR212" s="159"/>
      <c r="BS212" s="159"/>
      <c r="BT212" s="159"/>
      <c r="BU212" s="159"/>
      <c r="BV212" s="159"/>
      <c r="BW212" s="159"/>
      <c r="BX212" s="159"/>
      <c r="BY212" s="159"/>
      <c r="BZ212" s="159"/>
      <c r="CA212" s="159"/>
      <c r="CB212" s="159"/>
      <c r="CC212" s="159"/>
      <c r="CD212" s="159"/>
      <c r="CE212" s="159"/>
      <c r="CF212" s="159"/>
      <c r="CG212" s="159"/>
      <c r="CH212" s="159"/>
      <c r="CI212" s="159"/>
      <c r="CJ212" s="159"/>
      <c r="CK212" s="159"/>
      <c r="CL212" s="159"/>
      <c r="CM212" s="159"/>
      <c r="CN212" s="159"/>
      <c r="CO212" s="159"/>
      <c r="CP212" s="159"/>
      <c r="CQ212" s="159"/>
      <c r="CR212" s="159"/>
      <c r="CS212" s="159"/>
      <c r="CT212" s="159"/>
      <c r="CU212" s="159"/>
      <c r="CV212" s="159"/>
      <c r="CW212" s="159"/>
      <c r="CX212" s="159"/>
      <c r="CY212" s="159"/>
      <c r="CZ212" s="159"/>
      <c r="DA212" s="159"/>
      <c r="DB212" s="159"/>
      <c r="DC212" s="159"/>
      <c r="DD212" s="159"/>
      <c r="DE212" s="159"/>
      <c r="DF212" s="159"/>
      <c r="DG212" s="159"/>
      <c r="DH212" s="159"/>
      <c r="DI212" s="159"/>
      <c r="DJ212" s="159"/>
      <c r="DK212" s="159"/>
      <c r="DL212" s="159"/>
      <c r="DM212" s="159"/>
      <c r="DN212" s="159"/>
      <c r="DO212" s="159"/>
      <c r="DP212" s="159"/>
      <c r="DQ212" s="159"/>
      <c r="DR212" s="159"/>
      <c r="DS212" s="159"/>
      <c r="DT212" s="159"/>
      <c r="DU212" s="159"/>
      <c r="DV212" s="159"/>
      <c r="DW212" s="159"/>
      <c r="DX212" s="159"/>
      <c r="DY212" s="159"/>
      <c r="DZ212" s="159"/>
      <c r="EA212" s="159"/>
      <c r="EB212" s="159"/>
      <c r="EC212" s="159"/>
      <c r="ED212" s="159"/>
      <c r="EE212" s="159"/>
      <c r="EF212" s="159"/>
      <c r="EG212" s="159"/>
      <c r="EH212" s="159"/>
      <c r="EI212" s="159"/>
      <c r="EJ212" s="159"/>
      <c r="EK212" s="159"/>
      <c r="EL212" s="159"/>
      <c r="EM212" s="159"/>
      <c r="EN212" s="159"/>
      <c r="EO212" s="159"/>
      <c r="EP212" s="159"/>
      <c r="EQ212" s="159"/>
      <c r="ER212" s="159"/>
      <c r="ES212" s="159"/>
      <c r="ET212" s="159"/>
      <c r="EU212" s="159"/>
      <c r="EV212" s="159"/>
      <c r="EW212" s="159"/>
      <c r="EX212" s="159"/>
      <c r="EY212" s="159"/>
      <c r="EZ212" s="159"/>
      <c r="FA212" s="159"/>
      <c r="FB212" s="159"/>
      <c r="FC212" s="159"/>
      <c r="FD212" s="159"/>
      <c r="FE212" s="159"/>
      <c r="FF212" s="159"/>
      <c r="FG212" s="159"/>
      <c r="FH212" s="159"/>
      <c r="FI212" s="159"/>
      <c r="FJ212" s="159"/>
      <c r="FK212" s="159"/>
      <c r="FL212" s="159"/>
      <c r="FM212" s="159"/>
      <c r="FN212" s="159"/>
      <c r="FO212" s="159"/>
      <c r="FP212" s="159"/>
      <c r="FQ212" s="159"/>
      <c r="FR212" s="159"/>
      <c r="FS212" s="159"/>
      <c r="FT212" s="159"/>
      <c r="FU212" s="159"/>
      <c r="FV212" s="159"/>
      <c r="FW212" s="159"/>
      <c r="FX212" s="159"/>
      <c r="FY212" s="159"/>
      <c r="FZ212" s="159"/>
      <c r="GA212" s="159"/>
      <c r="GB212" s="159"/>
      <c r="GC212" s="159"/>
      <c r="GD212" s="159"/>
      <c r="GE212" s="159"/>
      <c r="GF212" s="159"/>
      <c r="GG212" s="159"/>
      <c r="GH212" s="159"/>
      <c r="GI212" s="159"/>
      <c r="GJ212" s="159"/>
      <c r="GK212" s="159"/>
      <c r="GL212" s="159"/>
      <c r="GM212" s="159"/>
      <c r="GN212" s="159"/>
      <c r="GO212" s="159"/>
      <c r="GP212" s="159"/>
      <c r="GQ212" s="159"/>
      <c r="GR212" s="159"/>
      <c r="GS212" s="159"/>
      <c r="GT212" s="159"/>
      <c r="GU212" s="159"/>
      <c r="GV212" s="159"/>
      <c r="GW212" s="159"/>
      <c r="GX212" s="159"/>
      <c r="GY212" s="159"/>
      <c r="GZ212" s="159"/>
      <c r="HA212" s="159"/>
      <c r="HB212" s="159"/>
      <c r="HC212" s="159"/>
      <c r="HD212" s="159"/>
      <c r="HE212" s="159"/>
      <c r="HF212" s="159"/>
      <c r="HG212" s="159"/>
      <c r="HH212" s="159"/>
      <c r="HI212" s="159"/>
      <c r="HJ212" s="159"/>
      <c r="HK212" s="159"/>
      <c r="HL212" s="159"/>
      <c r="HM212" s="159"/>
      <c r="HN212" s="159"/>
      <c r="HO212" s="159"/>
      <c r="HP212" s="159"/>
    </row>
    <row r="213" s="158" customFormat="1" spans="1:224">
      <c r="A213" s="170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59"/>
      <c r="BN213" s="159"/>
      <c r="BO213" s="159"/>
      <c r="BP213" s="159"/>
      <c r="BQ213" s="159"/>
      <c r="BR213" s="159"/>
      <c r="BS213" s="159"/>
      <c r="BT213" s="159"/>
      <c r="BU213" s="159"/>
      <c r="BV213" s="159"/>
      <c r="BW213" s="159"/>
      <c r="BX213" s="159"/>
      <c r="BY213" s="159"/>
      <c r="BZ213" s="159"/>
      <c r="CA213" s="159"/>
      <c r="CB213" s="159"/>
      <c r="CC213" s="159"/>
      <c r="CD213" s="159"/>
      <c r="CE213" s="159"/>
      <c r="CF213" s="159"/>
      <c r="CG213" s="159"/>
      <c r="CH213" s="159"/>
      <c r="CI213" s="159"/>
      <c r="CJ213" s="159"/>
      <c r="CK213" s="159"/>
      <c r="CL213" s="159"/>
      <c r="CM213" s="159"/>
      <c r="CN213" s="159"/>
      <c r="CO213" s="159"/>
      <c r="CP213" s="159"/>
      <c r="CQ213" s="159"/>
      <c r="CR213" s="159"/>
      <c r="CS213" s="159"/>
      <c r="CT213" s="159"/>
      <c r="CU213" s="159"/>
      <c r="CV213" s="159"/>
      <c r="CW213" s="159"/>
      <c r="CX213" s="159"/>
      <c r="CY213" s="159"/>
      <c r="CZ213" s="159"/>
      <c r="DA213" s="159"/>
      <c r="DB213" s="159"/>
      <c r="DC213" s="159"/>
      <c r="DD213" s="159"/>
      <c r="DE213" s="159"/>
      <c r="DF213" s="159"/>
      <c r="DG213" s="159"/>
      <c r="DH213" s="159"/>
      <c r="DI213" s="159"/>
      <c r="DJ213" s="159"/>
      <c r="DK213" s="159"/>
      <c r="DL213" s="159"/>
      <c r="DM213" s="159"/>
      <c r="DN213" s="159"/>
      <c r="DO213" s="159"/>
      <c r="DP213" s="159"/>
      <c r="DQ213" s="159"/>
      <c r="DR213" s="159"/>
      <c r="DS213" s="159"/>
      <c r="DT213" s="159"/>
      <c r="DU213" s="159"/>
      <c r="DV213" s="159"/>
      <c r="DW213" s="159"/>
      <c r="DX213" s="159"/>
      <c r="DY213" s="159"/>
      <c r="DZ213" s="159"/>
      <c r="EA213" s="159"/>
      <c r="EB213" s="159"/>
      <c r="EC213" s="159"/>
      <c r="ED213" s="159"/>
      <c r="EE213" s="159"/>
      <c r="EF213" s="159"/>
      <c r="EG213" s="159"/>
      <c r="EH213" s="159"/>
      <c r="EI213" s="159"/>
      <c r="EJ213" s="159"/>
      <c r="EK213" s="159"/>
      <c r="EL213" s="159"/>
      <c r="EM213" s="159"/>
      <c r="EN213" s="159"/>
      <c r="EO213" s="159"/>
      <c r="EP213" s="159"/>
      <c r="EQ213" s="159"/>
      <c r="ER213" s="159"/>
      <c r="ES213" s="159"/>
      <c r="ET213" s="159"/>
      <c r="EU213" s="159"/>
      <c r="EV213" s="159"/>
      <c r="EW213" s="159"/>
      <c r="EX213" s="159"/>
      <c r="EY213" s="159"/>
      <c r="EZ213" s="159"/>
      <c r="FA213" s="159"/>
      <c r="FB213" s="159"/>
      <c r="FC213" s="159"/>
      <c r="FD213" s="159"/>
      <c r="FE213" s="159"/>
      <c r="FF213" s="159"/>
      <c r="FG213" s="159"/>
      <c r="FH213" s="159"/>
      <c r="FI213" s="159"/>
      <c r="FJ213" s="159"/>
      <c r="FK213" s="159"/>
      <c r="FL213" s="159"/>
      <c r="FM213" s="159"/>
      <c r="FN213" s="159"/>
      <c r="FO213" s="159"/>
      <c r="FP213" s="159"/>
      <c r="FQ213" s="159"/>
      <c r="FR213" s="159"/>
      <c r="FS213" s="159"/>
      <c r="FT213" s="159"/>
      <c r="FU213" s="159"/>
      <c r="FV213" s="159"/>
      <c r="FW213" s="159"/>
      <c r="FX213" s="159"/>
      <c r="FY213" s="159"/>
      <c r="FZ213" s="159"/>
      <c r="GA213" s="159"/>
      <c r="GB213" s="159"/>
      <c r="GC213" s="159"/>
      <c r="GD213" s="159"/>
      <c r="GE213" s="159"/>
      <c r="GF213" s="159"/>
      <c r="GG213" s="159"/>
      <c r="GH213" s="159"/>
      <c r="GI213" s="159"/>
      <c r="GJ213" s="159"/>
      <c r="GK213" s="159"/>
      <c r="GL213" s="159"/>
      <c r="GM213" s="159"/>
      <c r="GN213" s="159"/>
      <c r="GO213" s="159"/>
      <c r="GP213" s="159"/>
      <c r="GQ213" s="159"/>
      <c r="GR213" s="159"/>
      <c r="GS213" s="159"/>
      <c r="GT213" s="159"/>
      <c r="GU213" s="159"/>
      <c r="GV213" s="159"/>
      <c r="GW213" s="159"/>
      <c r="GX213" s="159"/>
      <c r="GY213" s="159"/>
      <c r="GZ213" s="159"/>
      <c r="HA213" s="159"/>
      <c r="HB213" s="159"/>
      <c r="HC213" s="159"/>
      <c r="HD213" s="159"/>
      <c r="HE213" s="159"/>
      <c r="HF213" s="159"/>
      <c r="HG213" s="159"/>
      <c r="HH213" s="159"/>
      <c r="HI213" s="159"/>
      <c r="HJ213" s="159"/>
      <c r="HK213" s="159"/>
      <c r="HL213" s="159"/>
      <c r="HM213" s="159"/>
      <c r="HN213" s="159"/>
      <c r="HO213" s="159"/>
      <c r="HP213" s="159"/>
    </row>
    <row r="214" s="158" customFormat="1" spans="1:224">
      <c r="A214" s="170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59"/>
      <c r="BK214" s="159"/>
      <c r="BL214" s="159"/>
      <c r="BM214" s="159"/>
      <c r="BN214" s="159"/>
      <c r="BO214" s="159"/>
      <c r="BP214" s="159"/>
      <c r="BQ214" s="159"/>
      <c r="BR214" s="159"/>
      <c r="BS214" s="159"/>
      <c r="BT214" s="159"/>
      <c r="BU214" s="159"/>
      <c r="BV214" s="159"/>
      <c r="BW214" s="159"/>
      <c r="BX214" s="159"/>
      <c r="BY214" s="159"/>
      <c r="BZ214" s="159"/>
      <c r="CA214" s="159"/>
      <c r="CB214" s="159"/>
      <c r="CC214" s="159"/>
      <c r="CD214" s="159"/>
      <c r="CE214" s="159"/>
      <c r="CF214" s="159"/>
      <c r="CG214" s="159"/>
      <c r="CH214" s="159"/>
      <c r="CI214" s="159"/>
      <c r="CJ214" s="159"/>
      <c r="CK214" s="159"/>
      <c r="CL214" s="159"/>
      <c r="CM214" s="159"/>
      <c r="CN214" s="159"/>
      <c r="CO214" s="159"/>
      <c r="CP214" s="159"/>
      <c r="CQ214" s="159"/>
      <c r="CR214" s="159"/>
      <c r="CS214" s="159"/>
      <c r="CT214" s="159"/>
      <c r="CU214" s="159"/>
      <c r="CV214" s="159"/>
      <c r="CW214" s="159"/>
      <c r="CX214" s="159"/>
      <c r="CY214" s="159"/>
      <c r="CZ214" s="159"/>
      <c r="DA214" s="159"/>
      <c r="DB214" s="159"/>
      <c r="DC214" s="159"/>
      <c r="DD214" s="159"/>
      <c r="DE214" s="159"/>
      <c r="DF214" s="159"/>
      <c r="DG214" s="159"/>
      <c r="DH214" s="159"/>
      <c r="DI214" s="159"/>
      <c r="DJ214" s="159"/>
      <c r="DK214" s="159"/>
      <c r="DL214" s="159"/>
      <c r="DM214" s="159"/>
      <c r="DN214" s="159"/>
      <c r="DO214" s="159"/>
      <c r="DP214" s="159"/>
      <c r="DQ214" s="159"/>
      <c r="DR214" s="159"/>
      <c r="DS214" s="159"/>
      <c r="DT214" s="159"/>
      <c r="DU214" s="159"/>
      <c r="DV214" s="159"/>
      <c r="DW214" s="159"/>
      <c r="DX214" s="159"/>
      <c r="DY214" s="159"/>
      <c r="DZ214" s="159"/>
      <c r="EA214" s="159"/>
      <c r="EB214" s="159"/>
      <c r="EC214" s="159"/>
      <c r="ED214" s="159"/>
      <c r="EE214" s="159"/>
      <c r="EF214" s="159"/>
      <c r="EG214" s="159"/>
      <c r="EH214" s="159"/>
      <c r="EI214" s="159"/>
      <c r="EJ214" s="159"/>
      <c r="EK214" s="159"/>
      <c r="EL214" s="159"/>
      <c r="EM214" s="159"/>
      <c r="EN214" s="159"/>
      <c r="EO214" s="159"/>
      <c r="EP214" s="159"/>
      <c r="EQ214" s="159"/>
      <c r="ER214" s="159"/>
      <c r="ES214" s="159"/>
      <c r="ET214" s="159"/>
      <c r="EU214" s="159"/>
      <c r="EV214" s="159"/>
      <c r="EW214" s="159"/>
      <c r="EX214" s="159"/>
      <c r="EY214" s="159"/>
      <c r="EZ214" s="159"/>
      <c r="FA214" s="159"/>
      <c r="FB214" s="159"/>
      <c r="FC214" s="159"/>
      <c r="FD214" s="159"/>
      <c r="FE214" s="159"/>
      <c r="FF214" s="159"/>
      <c r="FG214" s="159"/>
      <c r="FH214" s="159"/>
      <c r="FI214" s="159"/>
      <c r="FJ214" s="159"/>
      <c r="FK214" s="159"/>
      <c r="FL214" s="159"/>
      <c r="FM214" s="159"/>
      <c r="FN214" s="159"/>
      <c r="FO214" s="159"/>
      <c r="FP214" s="159"/>
      <c r="FQ214" s="159"/>
      <c r="FR214" s="159"/>
      <c r="FS214" s="159"/>
      <c r="FT214" s="159"/>
      <c r="FU214" s="159"/>
      <c r="FV214" s="159"/>
      <c r="FW214" s="159"/>
      <c r="FX214" s="159"/>
      <c r="FY214" s="159"/>
      <c r="FZ214" s="159"/>
      <c r="GA214" s="159"/>
      <c r="GB214" s="159"/>
      <c r="GC214" s="159"/>
      <c r="GD214" s="159"/>
      <c r="GE214" s="159"/>
      <c r="GF214" s="159"/>
      <c r="GG214" s="159"/>
      <c r="GH214" s="159"/>
      <c r="GI214" s="159"/>
      <c r="GJ214" s="159"/>
      <c r="GK214" s="159"/>
      <c r="GL214" s="159"/>
      <c r="GM214" s="159"/>
      <c r="GN214" s="159"/>
      <c r="GO214" s="159"/>
      <c r="GP214" s="159"/>
      <c r="GQ214" s="159"/>
      <c r="GR214" s="159"/>
      <c r="GS214" s="159"/>
      <c r="GT214" s="159"/>
      <c r="GU214" s="159"/>
      <c r="GV214" s="159"/>
      <c r="GW214" s="159"/>
      <c r="GX214" s="159"/>
      <c r="GY214" s="159"/>
      <c r="GZ214" s="159"/>
      <c r="HA214" s="159"/>
      <c r="HB214" s="159"/>
      <c r="HC214" s="159"/>
      <c r="HD214" s="159"/>
      <c r="HE214" s="159"/>
      <c r="HF214" s="159"/>
      <c r="HG214" s="159"/>
      <c r="HH214" s="159"/>
      <c r="HI214" s="159"/>
      <c r="HJ214" s="159"/>
      <c r="HK214" s="159"/>
      <c r="HL214" s="159"/>
      <c r="HM214" s="159"/>
      <c r="HN214" s="159"/>
      <c r="HO214" s="159"/>
      <c r="HP214" s="159"/>
    </row>
    <row r="215" s="158" customFormat="1" spans="1:224">
      <c r="A215" s="170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9"/>
      <c r="BM215" s="159"/>
      <c r="BN215" s="159"/>
      <c r="BO215" s="159"/>
      <c r="BP215" s="159"/>
      <c r="BQ215" s="159"/>
      <c r="BR215" s="159"/>
      <c r="BS215" s="159"/>
      <c r="BT215" s="159"/>
      <c r="BU215" s="159"/>
      <c r="BV215" s="159"/>
      <c r="BW215" s="159"/>
      <c r="BX215" s="159"/>
      <c r="BY215" s="159"/>
      <c r="BZ215" s="159"/>
      <c r="CA215" s="159"/>
      <c r="CB215" s="159"/>
      <c r="CC215" s="159"/>
      <c r="CD215" s="159"/>
      <c r="CE215" s="159"/>
      <c r="CF215" s="159"/>
      <c r="CG215" s="159"/>
      <c r="CH215" s="159"/>
      <c r="CI215" s="159"/>
      <c r="CJ215" s="159"/>
      <c r="CK215" s="159"/>
      <c r="CL215" s="159"/>
      <c r="CM215" s="159"/>
      <c r="CN215" s="159"/>
      <c r="CO215" s="159"/>
      <c r="CP215" s="159"/>
      <c r="CQ215" s="159"/>
      <c r="CR215" s="159"/>
      <c r="CS215" s="159"/>
      <c r="CT215" s="159"/>
      <c r="CU215" s="159"/>
      <c r="CV215" s="159"/>
      <c r="CW215" s="159"/>
      <c r="CX215" s="159"/>
      <c r="CY215" s="159"/>
      <c r="CZ215" s="159"/>
      <c r="DA215" s="159"/>
      <c r="DB215" s="159"/>
      <c r="DC215" s="159"/>
      <c r="DD215" s="159"/>
      <c r="DE215" s="159"/>
      <c r="DF215" s="159"/>
      <c r="DG215" s="159"/>
      <c r="DH215" s="159"/>
      <c r="DI215" s="159"/>
      <c r="DJ215" s="159"/>
      <c r="DK215" s="159"/>
      <c r="DL215" s="159"/>
      <c r="DM215" s="159"/>
      <c r="DN215" s="159"/>
      <c r="DO215" s="159"/>
      <c r="DP215" s="159"/>
      <c r="DQ215" s="159"/>
      <c r="DR215" s="159"/>
      <c r="DS215" s="159"/>
      <c r="DT215" s="159"/>
      <c r="DU215" s="159"/>
      <c r="DV215" s="159"/>
      <c r="DW215" s="159"/>
      <c r="DX215" s="159"/>
      <c r="DY215" s="159"/>
      <c r="DZ215" s="159"/>
      <c r="EA215" s="159"/>
      <c r="EB215" s="159"/>
      <c r="EC215" s="159"/>
      <c r="ED215" s="159"/>
      <c r="EE215" s="159"/>
      <c r="EF215" s="159"/>
      <c r="EG215" s="159"/>
      <c r="EH215" s="159"/>
      <c r="EI215" s="159"/>
      <c r="EJ215" s="159"/>
      <c r="EK215" s="159"/>
      <c r="EL215" s="159"/>
      <c r="EM215" s="159"/>
      <c r="EN215" s="159"/>
      <c r="EO215" s="159"/>
      <c r="EP215" s="159"/>
      <c r="EQ215" s="159"/>
      <c r="ER215" s="159"/>
      <c r="ES215" s="159"/>
      <c r="ET215" s="159"/>
      <c r="EU215" s="159"/>
      <c r="EV215" s="159"/>
      <c r="EW215" s="159"/>
      <c r="EX215" s="159"/>
      <c r="EY215" s="159"/>
      <c r="EZ215" s="159"/>
      <c r="FA215" s="159"/>
      <c r="FB215" s="159"/>
      <c r="FC215" s="159"/>
      <c r="FD215" s="159"/>
      <c r="FE215" s="159"/>
      <c r="FF215" s="159"/>
      <c r="FG215" s="159"/>
      <c r="FH215" s="159"/>
      <c r="FI215" s="159"/>
      <c r="FJ215" s="159"/>
      <c r="FK215" s="159"/>
      <c r="FL215" s="159"/>
      <c r="FM215" s="159"/>
      <c r="FN215" s="159"/>
      <c r="FO215" s="159"/>
      <c r="FP215" s="159"/>
      <c r="FQ215" s="159"/>
      <c r="FR215" s="159"/>
      <c r="FS215" s="159"/>
      <c r="FT215" s="159"/>
      <c r="FU215" s="159"/>
      <c r="FV215" s="159"/>
      <c r="FW215" s="159"/>
      <c r="FX215" s="159"/>
      <c r="FY215" s="159"/>
      <c r="FZ215" s="159"/>
      <c r="GA215" s="159"/>
      <c r="GB215" s="159"/>
      <c r="GC215" s="159"/>
      <c r="GD215" s="159"/>
      <c r="GE215" s="159"/>
      <c r="GF215" s="159"/>
      <c r="GG215" s="159"/>
      <c r="GH215" s="159"/>
      <c r="GI215" s="159"/>
      <c r="GJ215" s="159"/>
      <c r="GK215" s="159"/>
      <c r="GL215" s="159"/>
      <c r="GM215" s="159"/>
      <c r="GN215" s="159"/>
      <c r="GO215" s="159"/>
      <c r="GP215" s="159"/>
      <c r="GQ215" s="159"/>
      <c r="GR215" s="159"/>
      <c r="GS215" s="159"/>
      <c r="GT215" s="159"/>
      <c r="GU215" s="159"/>
      <c r="GV215" s="159"/>
      <c r="GW215" s="159"/>
      <c r="GX215" s="159"/>
      <c r="GY215" s="159"/>
      <c r="GZ215" s="159"/>
      <c r="HA215" s="159"/>
      <c r="HB215" s="159"/>
      <c r="HC215" s="159"/>
      <c r="HD215" s="159"/>
      <c r="HE215" s="159"/>
      <c r="HF215" s="159"/>
      <c r="HG215" s="159"/>
      <c r="HH215" s="159"/>
      <c r="HI215" s="159"/>
      <c r="HJ215" s="159"/>
      <c r="HK215" s="159"/>
      <c r="HL215" s="159"/>
      <c r="HM215" s="159"/>
      <c r="HN215" s="159"/>
      <c r="HO215" s="159"/>
      <c r="HP215" s="159"/>
    </row>
    <row r="216" s="158" customFormat="1" spans="1:224">
      <c r="A216" s="170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159"/>
      <c r="AX216" s="159"/>
      <c r="AY216" s="159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  <c r="BJ216" s="159"/>
      <c r="BK216" s="159"/>
      <c r="BL216" s="159"/>
      <c r="BM216" s="159"/>
      <c r="BN216" s="159"/>
      <c r="BO216" s="159"/>
      <c r="BP216" s="159"/>
      <c r="BQ216" s="159"/>
      <c r="BR216" s="159"/>
      <c r="BS216" s="159"/>
      <c r="BT216" s="159"/>
      <c r="BU216" s="159"/>
      <c r="BV216" s="159"/>
      <c r="BW216" s="159"/>
      <c r="BX216" s="159"/>
      <c r="BY216" s="159"/>
      <c r="BZ216" s="159"/>
      <c r="CA216" s="159"/>
      <c r="CB216" s="159"/>
      <c r="CC216" s="159"/>
      <c r="CD216" s="159"/>
      <c r="CE216" s="159"/>
      <c r="CF216" s="159"/>
      <c r="CG216" s="159"/>
      <c r="CH216" s="159"/>
      <c r="CI216" s="159"/>
      <c r="CJ216" s="159"/>
      <c r="CK216" s="159"/>
      <c r="CL216" s="159"/>
      <c r="CM216" s="159"/>
      <c r="CN216" s="159"/>
      <c r="CO216" s="159"/>
      <c r="CP216" s="159"/>
      <c r="CQ216" s="159"/>
      <c r="CR216" s="159"/>
      <c r="CS216" s="159"/>
      <c r="CT216" s="159"/>
      <c r="CU216" s="159"/>
      <c r="CV216" s="159"/>
      <c r="CW216" s="159"/>
      <c r="CX216" s="159"/>
      <c r="CY216" s="159"/>
      <c r="CZ216" s="159"/>
      <c r="DA216" s="159"/>
      <c r="DB216" s="159"/>
      <c r="DC216" s="159"/>
      <c r="DD216" s="159"/>
      <c r="DE216" s="159"/>
      <c r="DF216" s="159"/>
      <c r="DG216" s="159"/>
      <c r="DH216" s="159"/>
      <c r="DI216" s="159"/>
      <c r="DJ216" s="159"/>
      <c r="DK216" s="159"/>
      <c r="DL216" s="159"/>
      <c r="DM216" s="159"/>
      <c r="DN216" s="159"/>
      <c r="DO216" s="159"/>
      <c r="DP216" s="159"/>
      <c r="DQ216" s="159"/>
      <c r="DR216" s="159"/>
      <c r="DS216" s="159"/>
      <c r="DT216" s="159"/>
      <c r="DU216" s="159"/>
      <c r="DV216" s="159"/>
      <c r="DW216" s="159"/>
      <c r="DX216" s="159"/>
      <c r="DY216" s="159"/>
      <c r="DZ216" s="159"/>
      <c r="EA216" s="159"/>
      <c r="EB216" s="159"/>
      <c r="EC216" s="159"/>
      <c r="ED216" s="159"/>
      <c r="EE216" s="159"/>
      <c r="EF216" s="159"/>
      <c r="EG216" s="159"/>
      <c r="EH216" s="159"/>
      <c r="EI216" s="159"/>
      <c r="EJ216" s="159"/>
      <c r="EK216" s="159"/>
      <c r="EL216" s="159"/>
      <c r="EM216" s="159"/>
      <c r="EN216" s="159"/>
      <c r="EO216" s="159"/>
      <c r="EP216" s="159"/>
      <c r="EQ216" s="159"/>
      <c r="ER216" s="159"/>
      <c r="ES216" s="159"/>
      <c r="ET216" s="159"/>
      <c r="EU216" s="159"/>
      <c r="EV216" s="159"/>
      <c r="EW216" s="159"/>
      <c r="EX216" s="159"/>
      <c r="EY216" s="159"/>
      <c r="EZ216" s="159"/>
      <c r="FA216" s="159"/>
      <c r="FB216" s="159"/>
      <c r="FC216" s="159"/>
      <c r="FD216" s="159"/>
      <c r="FE216" s="159"/>
      <c r="FF216" s="159"/>
      <c r="FG216" s="159"/>
      <c r="FH216" s="159"/>
      <c r="FI216" s="159"/>
      <c r="FJ216" s="159"/>
      <c r="FK216" s="159"/>
      <c r="FL216" s="159"/>
      <c r="FM216" s="159"/>
      <c r="FN216" s="159"/>
      <c r="FO216" s="159"/>
      <c r="FP216" s="159"/>
      <c r="FQ216" s="159"/>
      <c r="FR216" s="159"/>
      <c r="FS216" s="159"/>
      <c r="FT216" s="159"/>
      <c r="FU216" s="159"/>
      <c r="FV216" s="159"/>
      <c r="FW216" s="159"/>
      <c r="FX216" s="159"/>
      <c r="FY216" s="159"/>
      <c r="FZ216" s="159"/>
      <c r="GA216" s="159"/>
      <c r="GB216" s="159"/>
      <c r="GC216" s="159"/>
      <c r="GD216" s="159"/>
      <c r="GE216" s="159"/>
      <c r="GF216" s="159"/>
      <c r="GG216" s="159"/>
      <c r="GH216" s="159"/>
      <c r="GI216" s="159"/>
      <c r="GJ216" s="159"/>
      <c r="GK216" s="159"/>
      <c r="GL216" s="159"/>
      <c r="GM216" s="159"/>
      <c r="GN216" s="159"/>
      <c r="GO216" s="159"/>
      <c r="GP216" s="159"/>
      <c r="GQ216" s="159"/>
      <c r="GR216" s="159"/>
      <c r="GS216" s="159"/>
      <c r="GT216" s="159"/>
      <c r="GU216" s="159"/>
      <c r="GV216" s="159"/>
      <c r="GW216" s="159"/>
      <c r="GX216" s="159"/>
      <c r="GY216" s="159"/>
      <c r="GZ216" s="159"/>
      <c r="HA216" s="159"/>
      <c r="HB216" s="159"/>
      <c r="HC216" s="159"/>
      <c r="HD216" s="159"/>
      <c r="HE216" s="159"/>
      <c r="HF216" s="159"/>
      <c r="HG216" s="159"/>
      <c r="HH216" s="159"/>
      <c r="HI216" s="159"/>
      <c r="HJ216" s="159"/>
      <c r="HK216" s="159"/>
      <c r="HL216" s="159"/>
      <c r="HM216" s="159"/>
      <c r="HN216" s="159"/>
      <c r="HO216" s="159"/>
      <c r="HP216" s="159"/>
    </row>
    <row r="217" s="158" customFormat="1" spans="1:224">
      <c r="A217" s="170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9"/>
      <c r="AY217" s="159"/>
      <c r="AZ217" s="159"/>
      <c r="BA217" s="159"/>
      <c r="BB217" s="159"/>
      <c r="BC217" s="159"/>
      <c r="BD217" s="159"/>
      <c r="BE217" s="159"/>
      <c r="BF217" s="159"/>
      <c r="BG217" s="159"/>
      <c r="BH217" s="159"/>
      <c r="BI217" s="159"/>
      <c r="BJ217" s="159"/>
      <c r="BK217" s="159"/>
      <c r="BL217" s="159"/>
      <c r="BM217" s="159"/>
      <c r="BN217" s="159"/>
      <c r="BO217" s="159"/>
      <c r="BP217" s="159"/>
      <c r="BQ217" s="159"/>
      <c r="BR217" s="159"/>
      <c r="BS217" s="159"/>
      <c r="BT217" s="159"/>
      <c r="BU217" s="159"/>
      <c r="BV217" s="159"/>
      <c r="BW217" s="159"/>
      <c r="BX217" s="159"/>
      <c r="BY217" s="159"/>
      <c r="BZ217" s="159"/>
      <c r="CA217" s="159"/>
      <c r="CB217" s="159"/>
      <c r="CC217" s="159"/>
      <c r="CD217" s="159"/>
      <c r="CE217" s="159"/>
      <c r="CF217" s="159"/>
      <c r="CG217" s="159"/>
      <c r="CH217" s="159"/>
      <c r="CI217" s="159"/>
      <c r="CJ217" s="159"/>
      <c r="CK217" s="159"/>
      <c r="CL217" s="159"/>
      <c r="CM217" s="159"/>
      <c r="CN217" s="159"/>
      <c r="CO217" s="159"/>
      <c r="CP217" s="159"/>
      <c r="CQ217" s="159"/>
      <c r="CR217" s="159"/>
      <c r="CS217" s="159"/>
      <c r="CT217" s="159"/>
      <c r="CU217" s="159"/>
      <c r="CV217" s="159"/>
      <c r="CW217" s="159"/>
      <c r="CX217" s="159"/>
      <c r="CY217" s="159"/>
      <c r="CZ217" s="159"/>
      <c r="DA217" s="159"/>
      <c r="DB217" s="159"/>
      <c r="DC217" s="159"/>
      <c r="DD217" s="159"/>
      <c r="DE217" s="159"/>
      <c r="DF217" s="159"/>
      <c r="DG217" s="159"/>
      <c r="DH217" s="159"/>
      <c r="DI217" s="159"/>
      <c r="DJ217" s="159"/>
      <c r="DK217" s="159"/>
      <c r="DL217" s="159"/>
      <c r="DM217" s="159"/>
      <c r="DN217" s="159"/>
      <c r="DO217" s="159"/>
      <c r="DP217" s="159"/>
      <c r="DQ217" s="159"/>
      <c r="DR217" s="159"/>
      <c r="DS217" s="159"/>
      <c r="DT217" s="159"/>
      <c r="DU217" s="159"/>
      <c r="DV217" s="159"/>
      <c r="DW217" s="159"/>
      <c r="DX217" s="159"/>
      <c r="DY217" s="159"/>
      <c r="DZ217" s="159"/>
      <c r="EA217" s="159"/>
      <c r="EB217" s="159"/>
      <c r="EC217" s="159"/>
      <c r="ED217" s="159"/>
      <c r="EE217" s="159"/>
      <c r="EF217" s="159"/>
      <c r="EG217" s="159"/>
      <c r="EH217" s="159"/>
      <c r="EI217" s="159"/>
      <c r="EJ217" s="159"/>
      <c r="EK217" s="159"/>
      <c r="EL217" s="159"/>
      <c r="EM217" s="159"/>
      <c r="EN217" s="159"/>
      <c r="EO217" s="159"/>
      <c r="EP217" s="159"/>
      <c r="EQ217" s="159"/>
      <c r="ER217" s="159"/>
      <c r="ES217" s="159"/>
      <c r="ET217" s="159"/>
      <c r="EU217" s="159"/>
      <c r="EV217" s="159"/>
      <c r="EW217" s="159"/>
      <c r="EX217" s="159"/>
      <c r="EY217" s="159"/>
      <c r="EZ217" s="159"/>
      <c r="FA217" s="159"/>
      <c r="FB217" s="159"/>
      <c r="FC217" s="159"/>
      <c r="FD217" s="159"/>
      <c r="FE217" s="159"/>
      <c r="FF217" s="159"/>
      <c r="FG217" s="159"/>
      <c r="FH217" s="159"/>
      <c r="FI217" s="159"/>
      <c r="FJ217" s="159"/>
      <c r="FK217" s="159"/>
      <c r="FL217" s="159"/>
      <c r="FM217" s="159"/>
      <c r="FN217" s="159"/>
      <c r="FO217" s="159"/>
      <c r="FP217" s="159"/>
      <c r="FQ217" s="159"/>
      <c r="FR217" s="159"/>
      <c r="FS217" s="159"/>
      <c r="FT217" s="159"/>
      <c r="FU217" s="159"/>
      <c r="FV217" s="159"/>
      <c r="FW217" s="159"/>
      <c r="FX217" s="159"/>
      <c r="FY217" s="159"/>
      <c r="FZ217" s="159"/>
      <c r="GA217" s="159"/>
      <c r="GB217" s="159"/>
      <c r="GC217" s="159"/>
      <c r="GD217" s="159"/>
      <c r="GE217" s="159"/>
      <c r="GF217" s="159"/>
      <c r="GG217" s="159"/>
      <c r="GH217" s="159"/>
      <c r="GI217" s="159"/>
      <c r="GJ217" s="159"/>
      <c r="GK217" s="159"/>
      <c r="GL217" s="159"/>
      <c r="GM217" s="159"/>
      <c r="GN217" s="159"/>
      <c r="GO217" s="159"/>
      <c r="GP217" s="159"/>
      <c r="GQ217" s="159"/>
      <c r="GR217" s="159"/>
      <c r="GS217" s="159"/>
      <c r="GT217" s="159"/>
      <c r="GU217" s="159"/>
      <c r="GV217" s="159"/>
      <c r="GW217" s="159"/>
      <c r="GX217" s="159"/>
      <c r="GY217" s="159"/>
      <c r="GZ217" s="159"/>
      <c r="HA217" s="159"/>
      <c r="HB217" s="159"/>
      <c r="HC217" s="159"/>
      <c r="HD217" s="159"/>
      <c r="HE217" s="159"/>
      <c r="HF217" s="159"/>
      <c r="HG217" s="159"/>
      <c r="HH217" s="159"/>
      <c r="HI217" s="159"/>
      <c r="HJ217" s="159"/>
      <c r="HK217" s="159"/>
      <c r="HL217" s="159"/>
      <c r="HM217" s="159"/>
      <c r="HN217" s="159"/>
      <c r="HO217" s="159"/>
      <c r="HP217" s="159"/>
    </row>
    <row r="218" s="158" customFormat="1" spans="1:224">
      <c r="A218" s="170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  <c r="BJ218" s="159"/>
      <c r="BK218" s="159"/>
      <c r="BL218" s="159"/>
      <c r="BM218" s="159"/>
      <c r="BN218" s="159"/>
      <c r="BO218" s="159"/>
      <c r="BP218" s="159"/>
      <c r="BQ218" s="159"/>
      <c r="BR218" s="159"/>
      <c r="BS218" s="159"/>
      <c r="BT218" s="159"/>
      <c r="BU218" s="159"/>
      <c r="BV218" s="159"/>
      <c r="BW218" s="159"/>
      <c r="BX218" s="159"/>
      <c r="BY218" s="159"/>
      <c r="BZ218" s="159"/>
      <c r="CA218" s="159"/>
      <c r="CB218" s="159"/>
      <c r="CC218" s="159"/>
      <c r="CD218" s="159"/>
      <c r="CE218" s="159"/>
      <c r="CF218" s="159"/>
      <c r="CG218" s="159"/>
      <c r="CH218" s="159"/>
      <c r="CI218" s="159"/>
      <c r="CJ218" s="159"/>
      <c r="CK218" s="159"/>
      <c r="CL218" s="159"/>
      <c r="CM218" s="159"/>
      <c r="CN218" s="159"/>
      <c r="CO218" s="159"/>
      <c r="CP218" s="159"/>
      <c r="CQ218" s="159"/>
      <c r="CR218" s="159"/>
      <c r="CS218" s="159"/>
      <c r="CT218" s="159"/>
      <c r="CU218" s="159"/>
      <c r="CV218" s="159"/>
      <c r="CW218" s="159"/>
      <c r="CX218" s="159"/>
      <c r="CY218" s="159"/>
      <c r="CZ218" s="159"/>
      <c r="DA218" s="159"/>
      <c r="DB218" s="159"/>
      <c r="DC218" s="159"/>
      <c r="DD218" s="159"/>
      <c r="DE218" s="159"/>
      <c r="DF218" s="159"/>
      <c r="DG218" s="159"/>
      <c r="DH218" s="159"/>
      <c r="DI218" s="159"/>
      <c r="DJ218" s="159"/>
      <c r="DK218" s="159"/>
      <c r="DL218" s="159"/>
      <c r="DM218" s="159"/>
      <c r="DN218" s="159"/>
      <c r="DO218" s="159"/>
      <c r="DP218" s="159"/>
      <c r="DQ218" s="159"/>
      <c r="DR218" s="159"/>
      <c r="DS218" s="159"/>
      <c r="DT218" s="159"/>
      <c r="DU218" s="159"/>
      <c r="DV218" s="159"/>
      <c r="DW218" s="159"/>
      <c r="DX218" s="159"/>
      <c r="DY218" s="159"/>
      <c r="DZ218" s="159"/>
      <c r="EA218" s="159"/>
      <c r="EB218" s="159"/>
      <c r="EC218" s="159"/>
      <c r="ED218" s="159"/>
      <c r="EE218" s="159"/>
      <c r="EF218" s="159"/>
      <c r="EG218" s="159"/>
      <c r="EH218" s="159"/>
      <c r="EI218" s="159"/>
      <c r="EJ218" s="159"/>
      <c r="EK218" s="159"/>
      <c r="EL218" s="159"/>
      <c r="EM218" s="159"/>
      <c r="EN218" s="159"/>
      <c r="EO218" s="159"/>
      <c r="EP218" s="159"/>
      <c r="EQ218" s="159"/>
      <c r="ER218" s="159"/>
      <c r="ES218" s="159"/>
      <c r="ET218" s="159"/>
      <c r="EU218" s="159"/>
      <c r="EV218" s="159"/>
      <c r="EW218" s="159"/>
      <c r="EX218" s="159"/>
      <c r="EY218" s="159"/>
      <c r="EZ218" s="159"/>
      <c r="FA218" s="159"/>
      <c r="FB218" s="159"/>
      <c r="FC218" s="159"/>
      <c r="FD218" s="159"/>
      <c r="FE218" s="159"/>
      <c r="FF218" s="159"/>
      <c r="FG218" s="159"/>
      <c r="FH218" s="159"/>
      <c r="FI218" s="159"/>
      <c r="FJ218" s="159"/>
      <c r="FK218" s="159"/>
      <c r="FL218" s="159"/>
      <c r="FM218" s="159"/>
      <c r="FN218" s="159"/>
      <c r="FO218" s="159"/>
      <c r="FP218" s="159"/>
      <c r="FQ218" s="159"/>
      <c r="FR218" s="159"/>
      <c r="FS218" s="159"/>
      <c r="FT218" s="159"/>
      <c r="FU218" s="159"/>
      <c r="FV218" s="159"/>
      <c r="FW218" s="159"/>
      <c r="FX218" s="159"/>
      <c r="FY218" s="159"/>
      <c r="FZ218" s="159"/>
      <c r="GA218" s="159"/>
      <c r="GB218" s="159"/>
      <c r="GC218" s="159"/>
      <c r="GD218" s="159"/>
      <c r="GE218" s="159"/>
      <c r="GF218" s="159"/>
      <c r="GG218" s="159"/>
      <c r="GH218" s="159"/>
      <c r="GI218" s="159"/>
      <c r="GJ218" s="159"/>
      <c r="GK218" s="159"/>
      <c r="GL218" s="159"/>
      <c r="GM218" s="159"/>
      <c r="GN218" s="159"/>
      <c r="GO218" s="159"/>
      <c r="GP218" s="159"/>
      <c r="GQ218" s="159"/>
      <c r="GR218" s="159"/>
      <c r="GS218" s="159"/>
      <c r="GT218" s="159"/>
      <c r="GU218" s="159"/>
      <c r="GV218" s="159"/>
      <c r="GW218" s="159"/>
      <c r="GX218" s="159"/>
      <c r="GY218" s="159"/>
      <c r="GZ218" s="159"/>
      <c r="HA218" s="159"/>
      <c r="HB218" s="159"/>
      <c r="HC218" s="159"/>
      <c r="HD218" s="159"/>
      <c r="HE218" s="159"/>
      <c r="HF218" s="159"/>
      <c r="HG218" s="159"/>
      <c r="HH218" s="159"/>
      <c r="HI218" s="159"/>
      <c r="HJ218" s="159"/>
      <c r="HK218" s="159"/>
      <c r="HL218" s="159"/>
      <c r="HM218" s="159"/>
      <c r="HN218" s="159"/>
      <c r="HO218" s="159"/>
      <c r="HP218" s="159"/>
    </row>
    <row r="219" s="158" customFormat="1" spans="1:224">
      <c r="A219" s="170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9"/>
      <c r="AY219" s="159"/>
      <c r="AZ219" s="159"/>
      <c r="BA219" s="159"/>
      <c r="BB219" s="159"/>
      <c r="BC219" s="159"/>
      <c r="BD219" s="159"/>
      <c r="BE219" s="159"/>
      <c r="BF219" s="159"/>
      <c r="BG219" s="159"/>
      <c r="BH219" s="159"/>
      <c r="BI219" s="159"/>
      <c r="BJ219" s="159"/>
      <c r="BK219" s="159"/>
      <c r="BL219" s="159"/>
      <c r="BM219" s="159"/>
      <c r="BN219" s="159"/>
      <c r="BO219" s="159"/>
      <c r="BP219" s="159"/>
      <c r="BQ219" s="159"/>
      <c r="BR219" s="159"/>
      <c r="BS219" s="159"/>
      <c r="BT219" s="159"/>
      <c r="BU219" s="159"/>
      <c r="BV219" s="159"/>
      <c r="BW219" s="159"/>
      <c r="BX219" s="159"/>
      <c r="BY219" s="159"/>
      <c r="BZ219" s="159"/>
      <c r="CA219" s="159"/>
      <c r="CB219" s="159"/>
      <c r="CC219" s="159"/>
      <c r="CD219" s="159"/>
      <c r="CE219" s="159"/>
      <c r="CF219" s="159"/>
      <c r="CG219" s="159"/>
      <c r="CH219" s="159"/>
      <c r="CI219" s="159"/>
      <c r="CJ219" s="159"/>
      <c r="CK219" s="159"/>
      <c r="CL219" s="159"/>
      <c r="CM219" s="159"/>
      <c r="CN219" s="159"/>
      <c r="CO219" s="159"/>
      <c r="CP219" s="159"/>
      <c r="CQ219" s="159"/>
      <c r="CR219" s="159"/>
      <c r="CS219" s="159"/>
      <c r="CT219" s="159"/>
      <c r="CU219" s="159"/>
      <c r="CV219" s="159"/>
      <c r="CW219" s="159"/>
      <c r="CX219" s="159"/>
      <c r="CY219" s="159"/>
      <c r="CZ219" s="159"/>
      <c r="DA219" s="159"/>
      <c r="DB219" s="159"/>
      <c r="DC219" s="159"/>
      <c r="DD219" s="159"/>
      <c r="DE219" s="159"/>
      <c r="DF219" s="159"/>
      <c r="DG219" s="159"/>
      <c r="DH219" s="159"/>
      <c r="DI219" s="159"/>
      <c r="DJ219" s="159"/>
      <c r="DK219" s="159"/>
      <c r="DL219" s="159"/>
      <c r="DM219" s="159"/>
      <c r="DN219" s="159"/>
      <c r="DO219" s="159"/>
      <c r="DP219" s="159"/>
      <c r="DQ219" s="159"/>
      <c r="DR219" s="159"/>
      <c r="DS219" s="159"/>
      <c r="DT219" s="159"/>
      <c r="DU219" s="159"/>
      <c r="DV219" s="159"/>
      <c r="DW219" s="159"/>
      <c r="DX219" s="159"/>
      <c r="DY219" s="159"/>
      <c r="DZ219" s="159"/>
      <c r="EA219" s="159"/>
      <c r="EB219" s="159"/>
      <c r="EC219" s="159"/>
      <c r="ED219" s="159"/>
      <c r="EE219" s="159"/>
      <c r="EF219" s="159"/>
      <c r="EG219" s="159"/>
      <c r="EH219" s="159"/>
      <c r="EI219" s="159"/>
      <c r="EJ219" s="159"/>
      <c r="EK219" s="159"/>
      <c r="EL219" s="159"/>
      <c r="EM219" s="159"/>
      <c r="EN219" s="159"/>
      <c r="EO219" s="159"/>
      <c r="EP219" s="159"/>
      <c r="EQ219" s="159"/>
      <c r="ER219" s="159"/>
      <c r="ES219" s="159"/>
      <c r="ET219" s="159"/>
      <c r="EU219" s="159"/>
      <c r="EV219" s="159"/>
      <c r="EW219" s="159"/>
      <c r="EX219" s="159"/>
      <c r="EY219" s="159"/>
      <c r="EZ219" s="159"/>
      <c r="FA219" s="159"/>
      <c r="FB219" s="159"/>
      <c r="FC219" s="159"/>
      <c r="FD219" s="159"/>
      <c r="FE219" s="159"/>
      <c r="FF219" s="159"/>
      <c r="FG219" s="159"/>
      <c r="FH219" s="159"/>
      <c r="FI219" s="159"/>
      <c r="FJ219" s="159"/>
      <c r="FK219" s="159"/>
      <c r="FL219" s="159"/>
      <c r="FM219" s="159"/>
      <c r="FN219" s="159"/>
      <c r="FO219" s="159"/>
      <c r="FP219" s="159"/>
      <c r="FQ219" s="159"/>
      <c r="FR219" s="159"/>
      <c r="FS219" s="159"/>
      <c r="FT219" s="159"/>
      <c r="FU219" s="159"/>
      <c r="FV219" s="159"/>
      <c r="FW219" s="159"/>
      <c r="FX219" s="159"/>
      <c r="FY219" s="159"/>
      <c r="FZ219" s="159"/>
      <c r="GA219" s="159"/>
      <c r="GB219" s="159"/>
      <c r="GC219" s="159"/>
      <c r="GD219" s="159"/>
      <c r="GE219" s="159"/>
      <c r="GF219" s="159"/>
      <c r="GG219" s="159"/>
      <c r="GH219" s="159"/>
      <c r="GI219" s="159"/>
      <c r="GJ219" s="159"/>
      <c r="GK219" s="159"/>
      <c r="GL219" s="159"/>
      <c r="GM219" s="159"/>
      <c r="GN219" s="159"/>
      <c r="GO219" s="159"/>
      <c r="GP219" s="159"/>
      <c r="GQ219" s="159"/>
      <c r="GR219" s="159"/>
      <c r="GS219" s="159"/>
      <c r="GT219" s="159"/>
      <c r="GU219" s="159"/>
      <c r="GV219" s="159"/>
      <c r="GW219" s="159"/>
      <c r="GX219" s="159"/>
      <c r="GY219" s="159"/>
      <c r="GZ219" s="159"/>
      <c r="HA219" s="159"/>
      <c r="HB219" s="159"/>
      <c r="HC219" s="159"/>
      <c r="HD219" s="159"/>
      <c r="HE219" s="159"/>
      <c r="HF219" s="159"/>
      <c r="HG219" s="159"/>
      <c r="HH219" s="159"/>
      <c r="HI219" s="159"/>
      <c r="HJ219" s="159"/>
      <c r="HK219" s="159"/>
      <c r="HL219" s="159"/>
      <c r="HM219" s="159"/>
      <c r="HN219" s="159"/>
      <c r="HO219" s="159"/>
      <c r="HP219" s="159"/>
    </row>
    <row r="220" s="158" customFormat="1" spans="1:224">
      <c r="A220" s="170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  <c r="AY220" s="159"/>
      <c r="AZ220" s="159"/>
      <c r="BA220" s="159"/>
      <c r="BB220" s="159"/>
      <c r="BC220" s="159"/>
      <c r="BD220" s="159"/>
      <c r="BE220" s="159"/>
      <c r="BF220" s="159"/>
      <c r="BG220" s="159"/>
      <c r="BH220" s="159"/>
      <c r="BI220" s="159"/>
      <c r="BJ220" s="159"/>
      <c r="BK220" s="159"/>
      <c r="BL220" s="159"/>
      <c r="BM220" s="159"/>
      <c r="BN220" s="159"/>
      <c r="BO220" s="159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  <c r="BZ220" s="159"/>
      <c r="CA220" s="159"/>
      <c r="CB220" s="159"/>
      <c r="CC220" s="159"/>
      <c r="CD220" s="159"/>
      <c r="CE220" s="159"/>
      <c r="CF220" s="159"/>
      <c r="CG220" s="159"/>
      <c r="CH220" s="159"/>
      <c r="CI220" s="159"/>
      <c r="CJ220" s="159"/>
      <c r="CK220" s="159"/>
      <c r="CL220" s="159"/>
      <c r="CM220" s="159"/>
      <c r="CN220" s="159"/>
      <c r="CO220" s="159"/>
      <c r="CP220" s="159"/>
      <c r="CQ220" s="159"/>
      <c r="CR220" s="159"/>
      <c r="CS220" s="159"/>
      <c r="CT220" s="159"/>
      <c r="CU220" s="159"/>
      <c r="CV220" s="159"/>
      <c r="CW220" s="159"/>
      <c r="CX220" s="159"/>
      <c r="CY220" s="159"/>
      <c r="CZ220" s="159"/>
      <c r="DA220" s="159"/>
      <c r="DB220" s="159"/>
      <c r="DC220" s="159"/>
      <c r="DD220" s="159"/>
      <c r="DE220" s="159"/>
      <c r="DF220" s="159"/>
      <c r="DG220" s="159"/>
      <c r="DH220" s="159"/>
      <c r="DI220" s="159"/>
      <c r="DJ220" s="159"/>
      <c r="DK220" s="159"/>
      <c r="DL220" s="159"/>
      <c r="DM220" s="159"/>
      <c r="DN220" s="159"/>
      <c r="DO220" s="159"/>
      <c r="DP220" s="159"/>
      <c r="DQ220" s="159"/>
      <c r="DR220" s="159"/>
      <c r="DS220" s="159"/>
      <c r="DT220" s="159"/>
      <c r="DU220" s="159"/>
      <c r="DV220" s="159"/>
      <c r="DW220" s="159"/>
      <c r="DX220" s="159"/>
      <c r="DY220" s="159"/>
      <c r="DZ220" s="159"/>
      <c r="EA220" s="159"/>
      <c r="EB220" s="159"/>
      <c r="EC220" s="159"/>
      <c r="ED220" s="159"/>
      <c r="EE220" s="159"/>
      <c r="EF220" s="159"/>
      <c r="EG220" s="159"/>
      <c r="EH220" s="159"/>
      <c r="EI220" s="159"/>
      <c r="EJ220" s="159"/>
      <c r="EK220" s="159"/>
      <c r="EL220" s="159"/>
      <c r="EM220" s="159"/>
      <c r="EN220" s="159"/>
      <c r="EO220" s="159"/>
      <c r="EP220" s="159"/>
      <c r="EQ220" s="159"/>
      <c r="ER220" s="159"/>
      <c r="ES220" s="159"/>
      <c r="ET220" s="159"/>
      <c r="EU220" s="159"/>
      <c r="EV220" s="159"/>
      <c r="EW220" s="159"/>
      <c r="EX220" s="159"/>
      <c r="EY220" s="159"/>
      <c r="EZ220" s="159"/>
      <c r="FA220" s="159"/>
      <c r="FB220" s="159"/>
      <c r="FC220" s="159"/>
      <c r="FD220" s="159"/>
      <c r="FE220" s="159"/>
      <c r="FF220" s="159"/>
      <c r="FG220" s="159"/>
      <c r="FH220" s="159"/>
      <c r="FI220" s="159"/>
      <c r="FJ220" s="159"/>
      <c r="FK220" s="159"/>
      <c r="FL220" s="159"/>
      <c r="FM220" s="159"/>
      <c r="FN220" s="159"/>
      <c r="FO220" s="159"/>
      <c r="FP220" s="159"/>
      <c r="FQ220" s="159"/>
      <c r="FR220" s="159"/>
      <c r="FS220" s="159"/>
      <c r="FT220" s="159"/>
      <c r="FU220" s="159"/>
      <c r="FV220" s="159"/>
      <c r="FW220" s="159"/>
      <c r="FX220" s="159"/>
      <c r="FY220" s="159"/>
      <c r="FZ220" s="159"/>
      <c r="GA220" s="159"/>
      <c r="GB220" s="159"/>
      <c r="GC220" s="159"/>
      <c r="GD220" s="159"/>
      <c r="GE220" s="159"/>
      <c r="GF220" s="159"/>
      <c r="GG220" s="159"/>
      <c r="GH220" s="159"/>
      <c r="GI220" s="159"/>
      <c r="GJ220" s="159"/>
      <c r="GK220" s="159"/>
      <c r="GL220" s="159"/>
      <c r="GM220" s="159"/>
      <c r="GN220" s="159"/>
      <c r="GO220" s="159"/>
      <c r="GP220" s="159"/>
      <c r="GQ220" s="159"/>
      <c r="GR220" s="159"/>
      <c r="GS220" s="159"/>
      <c r="GT220" s="159"/>
      <c r="GU220" s="159"/>
      <c r="GV220" s="159"/>
      <c r="GW220" s="159"/>
      <c r="GX220" s="159"/>
      <c r="GY220" s="159"/>
      <c r="GZ220" s="159"/>
      <c r="HA220" s="159"/>
      <c r="HB220" s="159"/>
      <c r="HC220" s="159"/>
      <c r="HD220" s="159"/>
      <c r="HE220" s="159"/>
      <c r="HF220" s="159"/>
      <c r="HG220" s="159"/>
      <c r="HH220" s="159"/>
      <c r="HI220" s="159"/>
      <c r="HJ220" s="159"/>
      <c r="HK220" s="159"/>
      <c r="HL220" s="159"/>
      <c r="HM220" s="159"/>
      <c r="HN220" s="159"/>
      <c r="HO220" s="159"/>
      <c r="HP220" s="159"/>
    </row>
    <row r="221" s="158" customFormat="1" spans="1:224">
      <c r="A221" s="170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  <c r="AV221" s="159"/>
      <c r="AW221" s="159"/>
      <c r="AX221" s="159"/>
      <c r="AY221" s="159"/>
      <c r="AZ221" s="159"/>
      <c r="BA221" s="159"/>
      <c r="BB221" s="159"/>
      <c r="BC221" s="159"/>
      <c r="BD221" s="159"/>
      <c r="BE221" s="159"/>
      <c r="BF221" s="159"/>
      <c r="BG221" s="159"/>
      <c r="BH221" s="159"/>
      <c r="BI221" s="159"/>
      <c r="BJ221" s="159"/>
      <c r="BK221" s="159"/>
      <c r="BL221" s="159"/>
      <c r="BM221" s="159"/>
      <c r="BN221" s="159"/>
      <c r="BO221" s="159"/>
      <c r="BP221" s="159"/>
      <c r="BQ221" s="159"/>
      <c r="BR221" s="159"/>
      <c r="BS221" s="159"/>
      <c r="BT221" s="159"/>
      <c r="BU221" s="159"/>
      <c r="BV221" s="159"/>
      <c r="BW221" s="159"/>
      <c r="BX221" s="159"/>
      <c r="BY221" s="159"/>
      <c r="BZ221" s="159"/>
      <c r="CA221" s="159"/>
      <c r="CB221" s="159"/>
      <c r="CC221" s="159"/>
      <c r="CD221" s="159"/>
      <c r="CE221" s="159"/>
      <c r="CF221" s="159"/>
      <c r="CG221" s="159"/>
      <c r="CH221" s="159"/>
      <c r="CI221" s="159"/>
      <c r="CJ221" s="159"/>
      <c r="CK221" s="159"/>
      <c r="CL221" s="159"/>
      <c r="CM221" s="159"/>
      <c r="CN221" s="159"/>
      <c r="CO221" s="159"/>
      <c r="CP221" s="159"/>
      <c r="CQ221" s="159"/>
      <c r="CR221" s="159"/>
      <c r="CS221" s="159"/>
      <c r="CT221" s="159"/>
      <c r="CU221" s="159"/>
      <c r="CV221" s="159"/>
      <c r="CW221" s="159"/>
      <c r="CX221" s="159"/>
      <c r="CY221" s="159"/>
      <c r="CZ221" s="159"/>
      <c r="DA221" s="159"/>
      <c r="DB221" s="159"/>
      <c r="DC221" s="159"/>
      <c r="DD221" s="159"/>
      <c r="DE221" s="159"/>
      <c r="DF221" s="159"/>
      <c r="DG221" s="159"/>
      <c r="DH221" s="159"/>
      <c r="DI221" s="159"/>
      <c r="DJ221" s="159"/>
      <c r="DK221" s="159"/>
      <c r="DL221" s="159"/>
      <c r="DM221" s="159"/>
      <c r="DN221" s="159"/>
      <c r="DO221" s="159"/>
      <c r="DP221" s="159"/>
      <c r="DQ221" s="159"/>
      <c r="DR221" s="159"/>
      <c r="DS221" s="159"/>
      <c r="DT221" s="159"/>
      <c r="DU221" s="159"/>
      <c r="DV221" s="159"/>
      <c r="DW221" s="159"/>
      <c r="DX221" s="159"/>
      <c r="DY221" s="159"/>
      <c r="DZ221" s="159"/>
      <c r="EA221" s="159"/>
      <c r="EB221" s="159"/>
      <c r="EC221" s="159"/>
      <c r="ED221" s="159"/>
      <c r="EE221" s="159"/>
      <c r="EF221" s="159"/>
      <c r="EG221" s="159"/>
      <c r="EH221" s="159"/>
      <c r="EI221" s="159"/>
      <c r="EJ221" s="159"/>
      <c r="EK221" s="159"/>
      <c r="EL221" s="159"/>
      <c r="EM221" s="159"/>
      <c r="EN221" s="159"/>
      <c r="EO221" s="159"/>
      <c r="EP221" s="159"/>
      <c r="EQ221" s="159"/>
      <c r="ER221" s="159"/>
      <c r="ES221" s="159"/>
      <c r="ET221" s="159"/>
      <c r="EU221" s="159"/>
      <c r="EV221" s="159"/>
      <c r="EW221" s="159"/>
      <c r="EX221" s="159"/>
      <c r="EY221" s="159"/>
      <c r="EZ221" s="159"/>
      <c r="FA221" s="159"/>
      <c r="FB221" s="159"/>
      <c r="FC221" s="159"/>
      <c r="FD221" s="159"/>
      <c r="FE221" s="159"/>
      <c r="FF221" s="159"/>
      <c r="FG221" s="159"/>
      <c r="FH221" s="159"/>
      <c r="FI221" s="159"/>
      <c r="FJ221" s="159"/>
      <c r="FK221" s="159"/>
      <c r="FL221" s="159"/>
      <c r="FM221" s="159"/>
      <c r="FN221" s="159"/>
      <c r="FO221" s="159"/>
      <c r="FP221" s="159"/>
      <c r="FQ221" s="159"/>
      <c r="FR221" s="159"/>
      <c r="FS221" s="159"/>
      <c r="FT221" s="159"/>
      <c r="FU221" s="159"/>
      <c r="FV221" s="159"/>
      <c r="FW221" s="159"/>
      <c r="FX221" s="159"/>
      <c r="FY221" s="159"/>
      <c r="FZ221" s="159"/>
      <c r="GA221" s="159"/>
      <c r="GB221" s="159"/>
      <c r="GC221" s="159"/>
      <c r="GD221" s="159"/>
      <c r="GE221" s="159"/>
      <c r="GF221" s="159"/>
      <c r="GG221" s="159"/>
      <c r="GH221" s="159"/>
      <c r="GI221" s="159"/>
      <c r="GJ221" s="159"/>
      <c r="GK221" s="159"/>
      <c r="GL221" s="159"/>
      <c r="GM221" s="159"/>
      <c r="GN221" s="159"/>
      <c r="GO221" s="159"/>
      <c r="GP221" s="159"/>
      <c r="GQ221" s="159"/>
      <c r="GR221" s="159"/>
      <c r="GS221" s="159"/>
      <c r="GT221" s="159"/>
      <c r="GU221" s="159"/>
      <c r="GV221" s="159"/>
      <c r="GW221" s="159"/>
      <c r="GX221" s="159"/>
      <c r="GY221" s="159"/>
      <c r="GZ221" s="159"/>
      <c r="HA221" s="159"/>
      <c r="HB221" s="159"/>
      <c r="HC221" s="159"/>
      <c r="HD221" s="159"/>
      <c r="HE221" s="159"/>
      <c r="HF221" s="159"/>
      <c r="HG221" s="159"/>
      <c r="HH221" s="159"/>
      <c r="HI221" s="159"/>
      <c r="HJ221" s="159"/>
      <c r="HK221" s="159"/>
      <c r="HL221" s="159"/>
      <c r="HM221" s="159"/>
      <c r="HN221" s="159"/>
      <c r="HO221" s="159"/>
      <c r="HP221" s="159"/>
    </row>
    <row r="222" s="158" customFormat="1" spans="1:224">
      <c r="A222" s="170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  <c r="AX222" s="159"/>
      <c r="AY222" s="159"/>
      <c r="AZ222" s="159"/>
      <c r="BA222" s="159"/>
      <c r="BB222" s="159"/>
      <c r="BC222" s="159"/>
      <c r="BD222" s="159"/>
      <c r="BE222" s="159"/>
      <c r="BF222" s="159"/>
      <c r="BG222" s="159"/>
      <c r="BH222" s="159"/>
      <c r="BI222" s="159"/>
      <c r="BJ222" s="159"/>
      <c r="BK222" s="159"/>
      <c r="BL222" s="159"/>
      <c r="BM222" s="159"/>
      <c r="BN222" s="159"/>
      <c r="BO222" s="159"/>
      <c r="BP222" s="159"/>
      <c r="BQ222" s="159"/>
      <c r="BR222" s="159"/>
      <c r="BS222" s="159"/>
      <c r="BT222" s="159"/>
      <c r="BU222" s="159"/>
      <c r="BV222" s="159"/>
      <c r="BW222" s="159"/>
      <c r="BX222" s="159"/>
      <c r="BY222" s="159"/>
      <c r="BZ222" s="159"/>
      <c r="CA222" s="159"/>
      <c r="CB222" s="159"/>
      <c r="CC222" s="159"/>
      <c r="CD222" s="159"/>
      <c r="CE222" s="159"/>
      <c r="CF222" s="159"/>
      <c r="CG222" s="159"/>
      <c r="CH222" s="159"/>
      <c r="CI222" s="159"/>
      <c r="CJ222" s="159"/>
      <c r="CK222" s="159"/>
      <c r="CL222" s="159"/>
      <c r="CM222" s="159"/>
      <c r="CN222" s="159"/>
      <c r="CO222" s="159"/>
      <c r="CP222" s="159"/>
      <c r="CQ222" s="159"/>
      <c r="CR222" s="159"/>
      <c r="CS222" s="159"/>
      <c r="CT222" s="159"/>
      <c r="CU222" s="159"/>
      <c r="CV222" s="159"/>
      <c r="CW222" s="159"/>
      <c r="CX222" s="159"/>
      <c r="CY222" s="159"/>
      <c r="CZ222" s="159"/>
      <c r="DA222" s="159"/>
      <c r="DB222" s="159"/>
      <c r="DC222" s="159"/>
      <c r="DD222" s="159"/>
      <c r="DE222" s="159"/>
      <c r="DF222" s="159"/>
      <c r="DG222" s="159"/>
      <c r="DH222" s="159"/>
      <c r="DI222" s="159"/>
      <c r="DJ222" s="159"/>
      <c r="DK222" s="159"/>
      <c r="DL222" s="159"/>
      <c r="DM222" s="159"/>
      <c r="DN222" s="159"/>
      <c r="DO222" s="159"/>
      <c r="DP222" s="159"/>
      <c r="DQ222" s="159"/>
      <c r="DR222" s="159"/>
      <c r="DS222" s="159"/>
      <c r="DT222" s="159"/>
      <c r="DU222" s="159"/>
      <c r="DV222" s="159"/>
      <c r="DW222" s="159"/>
      <c r="DX222" s="159"/>
      <c r="DY222" s="159"/>
      <c r="DZ222" s="159"/>
      <c r="EA222" s="159"/>
      <c r="EB222" s="159"/>
      <c r="EC222" s="159"/>
      <c r="ED222" s="159"/>
      <c r="EE222" s="159"/>
      <c r="EF222" s="159"/>
      <c r="EG222" s="159"/>
      <c r="EH222" s="159"/>
      <c r="EI222" s="159"/>
      <c r="EJ222" s="159"/>
      <c r="EK222" s="159"/>
      <c r="EL222" s="159"/>
      <c r="EM222" s="159"/>
      <c r="EN222" s="159"/>
      <c r="EO222" s="159"/>
      <c r="EP222" s="159"/>
      <c r="EQ222" s="159"/>
      <c r="ER222" s="159"/>
      <c r="ES222" s="159"/>
      <c r="ET222" s="159"/>
      <c r="EU222" s="159"/>
      <c r="EV222" s="159"/>
      <c r="EW222" s="159"/>
      <c r="EX222" s="159"/>
      <c r="EY222" s="159"/>
      <c r="EZ222" s="159"/>
      <c r="FA222" s="159"/>
      <c r="FB222" s="159"/>
      <c r="FC222" s="159"/>
      <c r="FD222" s="159"/>
      <c r="FE222" s="159"/>
      <c r="FF222" s="159"/>
      <c r="FG222" s="159"/>
      <c r="FH222" s="159"/>
      <c r="FI222" s="159"/>
      <c r="FJ222" s="159"/>
      <c r="FK222" s="159"/>
      <c r="FL222" s="159"/>
      <c r="FM222" s="159"/>
      <c r="FN222" s="159"/>
      <c r="FO222" s="159"/>
      <c r="FP222" s="159"/>
      <c r="FQ222" s="159"/>
      <c r="FR222" s="159"/>
      <c r="FS222" s="159"/>
      <c r="FT222" s="159"/>
      <c r="FU222" s="159"/>
      <c r="FV222" s="159"/>
      <c r="FW222" s="159"/>
      <c r="FX222" s="159"/>
      <c r="FY222" s="159"/>
      <c r="FZ222" s="159"/>
      <c r="GA222" s="159"/>
      <c r="GB222" s="159"/>
      <c r="GC222" s="159"/>
      <c r="GD222" s="159"/>
      <c r="GE222" s="159"/>
      <c r="GF222" s="159"/>
      <c r="GG222" s="159"/>
      <c r="GH222" s="159"/>
      <c r="GI222" s="159"/>
      <c r="GJ222" s="159"/>
      <c r="GK222" s="159"/>
      <c r="GL222" s="159"/>
      <c r="GM222" s="159"/>
      <c r="GN222" s="159"/>
      <c r="GO222" s="159"/>
      <c r="GP222" s="159"/>
      <c r="GQ222" s="159"/>
      <c r="GR222" s="159"/>
      <c r="GS222" s="159"/>
      <c r="GT222" s="159"/>
      <c r="GU222" s="159"/>
      <c r="GV222" s="159"/>
      <c r="GW222" s="159"/>
      <c r="GX222" s="159"/>
      <c r="GY222" s="159"/>
      <c r="GZ222" s="159"/>
      <c r="HA222" s="159"/>
      <c r="HB222" s="159"/>
      <c r="HC222" s="159"/>
      <c r="HD222" s="159"/>
      <c r="HE222" s="159"/>
      <c r="HF222" s="159"/>
      <c r="HG222" s="159"/>
      <c r="HH222" s="159"/>
      <c r="HI222" s="159"/>
      <c r="HJ222" s="159"/>
      <c r="HK222" s="159"/>
      <c r="HL222" s="159"/>
      <c r="HM222" s="159"/>
      <c r="HN222" s="159"/>
      <c r="HO222" s="159"/>
      <c r="HP222" s="159"/>
    </row>
    <row r="223" s="158" customFormat="1" spans="1:224">
      <c r="A223" s="170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59"/>
      <c r="BN223" s="159"/>
      <c r="BO223" s="159"/>
      <c r="BP223" s="159"/>
      <c r="BQ223" s="159"/>
      <c r="BR223" s="159"/>
      <c r="BS223" s="159"/>
      <c r="BT223" s="159"/>
      <c r="BU223" s="159"/>
      <c r="BV223" s="159"/>
      <c r="BW223" s="159"/>
      <c r="BX223" s="159"/>
      <c r="BY223" s="159"/>
      <c r="BZ223" s="159"/>
      <c r="CA223" s="159"/>
      <c r="CB223" s="159"/>
      <c r="CC223" s="159"/>
      <c r="CD223" s="159"/>
      <c r="CE223" s="159"/>
      <c r="CF223" s="159"/>
      <c r="CG223" s="159"/>
      <c r="CH223" s="159"/>
      <c r="CI223" s="159"/>
      <c r="CJ223" s="159"/>
      <c r="CK223" s="159"/>
      <c r="CL223" s="159"/>
      <c r="CM223" s="159"/>
      <c r="CN223" s="159"/>
      <c r="CO223" s="159"/>
      <c r="CP223" s="159"/>
      <c r="CQ223" s="159"/>
      <c r="CR223" s="159"/>
      <c r="CS223" s="159"/>
      <c r="CT223" s="159"/>
      <c r="CU223" s="159"/>
      <c r="CV223" s="159"/>
      <c r="CW223" s="159"/>
      <c r="CX223" s="159"/>
      <c r="CY223" s="159"/>
      <c r="CZ223" s="159"/>
      <c r="DA223" s="159"/>
      <c r="DB223" s="159"/>
      <c r="DC223" s="159"/>
      <c r="DD223" s="159"/>
      <c r="DE223" s="159"/>
      <c r="DF223" s="159"/>
      <c r="DG223" s="159"/>
      <c r="DH223" s="159"/>
      <c r="DI223" s="159"/>
      <c r="DJ223" s="159"/>
      <c r="DK223" s="159"/>
      <c r="DL223" s="159"/>
      <c r="DM223" s="159"/>
      <c r="DN223" s="159"/>
      <c r="DO223" s="159"/>
      <c r="DP223" s="159"/>
      <c r="DQ223" s="159"/>
      <c r="DR223" s="159"/>
      <c r="DS223" s="159"/>
      <c r="DT223" s="159"/>
      <c r="DU223" s="159"/>
      <c r="DV223" s="159"/>
      <c r="DW223" s="159"/>
      <c r="DX223" s="159"/>
      <c r="DY223" s="159"/>
      <c r="DZ223" s="159"/>
      <c r="EA223" s="159"/>
      <c r="EB223" s="159"/>
      <c r="EC223" s="159"/>
      <c r="ED223" s="159"/>
      <c r="EE223" s="159"/>
      <c r="EF223" s="159"/>
      <c r="EG223" s="159"/>
      <c r="EH223" s="159"/>
      <c r="EI223" s="159"/>
      <c r="EJ223" s="159"/>
      <c r="EK223" s="159"/>
      <c r="EL223" s="159"/>
      <c r="EM223" s="159"/>
      <c r="EN223" s="159"/>
      <c r="EO223" s="159"/>
      <c r="EP223" s="159"/>
      <c r="EQ223" s="159"/>
      <c r="ER223" s="159"/>
      <c r="ES223" s="159"/>
      <c r="ET223" s="159"/>
      <c r="EU223" s="159"/>
      <c r="EV223" s="159"/>
      <c r="EW223" s="159"/>
      <c r="EX223" s="159"/>
      <c r="EY223" s="159"/>
      <c r="EZ223" s="159"/>
      <c r="FA223" s="159"/>
      <c r="FB223" s="159"/>
      <c r="FC223" s="159"/>
      <c r="FD223" s="159"/>
      <c r="FE223" s="159"/>
      <c r="FF223" s="159"/>
      <c r="FG223" s="159"/>
      <c r="FH223" s="159"/>
      <c r="FI223" s="159"/>
      <c r="FJ223" s="159"/>
      <c r="FK223" s="159"/>
      <c r="FL223" s="159"/>
      <c r="FM223" s="159"/>
      <c r="FN223" s="159"/>
      <c r="FO223" s="159"/>
      <c r="FP223" s="159"/>
      <c r="FQ223" s="159"/>
      <c r="FR223" s="159"/>
      <c r="FS223" s="159"/>
      <c r="FT223" s="159"/>
      <c r="FU223" s="159"/>
      <c r="FV223" s="159"/>
      <c r="FW223" s="159"/>
      <c r="FX223" s="159"/>
      <c r="FY223" s="159"/>
      <c r="FZ223" s="159"/>
      <c r="GA223" s="159"/>
      <c r="GB223" s="159"/>
      <c r="GC223" s="159"/>
      <c r="GD223" s="159"/>
      <c r="GE223" s="159"/>
      <c r="GF223" s="159"/>
      <c r="GG223" s="159"/>
      <c r="GH223" s="159"/>
      <c r="GI223" s="159"/>
      <c r="GJ223" s="159"/>
      <c r="GK223" s="159"/>
      <c r="GL223" s="159"/>
      <c r="GM223" s="159"/>
      <c r="GN223" s="159"/>
      <c r="GO223" s="159"/>
      <c r="GP223" s="159"/>
      <c r="GQ223" s="159"/>
      <c r="GR223" s="159"/>
      <c r="GS223" s="159"/>
      <c r="GT223" s="159"/>
      <c r="GU223" s="159"/>
      <c r="GV223" s="159"/>
      <c r="GW223" s="159"/>
      <c r="GX223" s="159"/>
      <c r="GY223" s="159"/>
      <c r="GZ223" s="159"/>
      <c r="HA223" s="159"/>
      <c r="HB223" s="159"/>
      <c r="HC223" s="159"/>
      <c r="HD223" s="159"/>
      <c r="HE223" s="159"/>
      <c r="HF223" s="159"/>
      <c r="HG223" s="159"/>
      <c r="HH223" s="159"/>
      <c r="HI223" s="159"/>
      <c r="HJ223" s="159"/>
      <c r="HK223" s="159"/>
      <c r="HL223" s="159"/>
      <c r="HM223" s="159"/>
      <c r="HN223" s="159"/>
      <c r="HO223" s="159"/>
      <c r="HP223" s="159"/>
    </row>
    <row r="224" s="158" customFormat="1" spans="1:224">
      <c r="A224" s="170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59"/>
      <c r="BN224" s="159"/>
      <c r="BO224" s="159"/>
      <c r="BP224" s="159"/>
      <c r="BQ224" s="159"/>
      <c r="BR224" s="159"/>
      <c r="BS224" s="159"/>
      <c r="BT224" s="159"/>
      <c r="BU224" s="159"/>
      <c r="BV224" s="159"/>
      <c r="BW224" s="159"/>
      <c r="BX224" s="159"/>
      <c r="BY224" s="159"/>
      <c r="BZ224" s="159"/>
      <c r="CA224" s="159"/>
      <c r="CB224" s="159"/>
      <c r="CC224" s="159"/>
      <c r="CD224" s="159"/>
      <c r="CE224" s="159"/>
      <c r="CF224" s="159"/>
      <c r="CG224" s="159"/>
      <c r="CH224" s="159"/>
      <c r="CI224" s="159"/>
      <c r="CJ224" s="159"/>
      <c r="CK224" s="159"/>
      <c r="CL224" s="159"/>
      <c r="CM224" s="159"/>
      <c r="CN224" s="159"/>
      <c r="CO224" s="159"/>
      <c r="CP224" s="159"/>
      <c r="CQ224" s="159"/>
      <c r="CR224" s="159"/>
      <c r="CS224" s="159"/>
      <c r="CT224" s="159"/>
      <c r="CU224" s="159"/>
      <c r="CV224" s="159"/>
      <c r="CW224" s="159"/>
      <c r="CX224" s="159"/>
      <c r="CY224" s="159"/>
      <c r="CZ224" s="159"/>
      <c r="DA224" s="159"/>
      <c r="DB224" s="159"/>
      <c r="DC224" s="159"/>
      <c r="DD224" s="159"/>
      <c r="DE224" s="159"/>
      <c r="DF224" s="159"/>
      <c r="DG224" s="159"/>
      <c r="DH224" s="159"/>
      <c r="DI224" s="159"/>
      <c r="DJ224" s="159"/>
      <c r="DK224" s="159"/>
      <c r="DL224" s="159"/>
      <c r="DM224" s="159"/>
      <c r="DN224" s="159"/>
      <c r="DO224" s="159"/>
      <c r="DP224" s="159"/>
      <c r="DQ224" s="159"/>
      <c r="DR224" s="159"/>
      <c r="DS224" s="159"/>
      <c r="DT224" s="159"/>
      <c r="DU224" s="159"/>
      <c r="DV224" s="159"/>
      <c r="DW224" s="159"/>
      <c r="DX224" s="159"/>
      <c r="DY224" s="159"/>
      <c r="DZ224" s="159"/>
      <c r="EA224" s="159"/>
      <c r="EB224" s="159"/>
      <c r="EC224" s="159"/>
      <c r="ED224" s="159"/>
      <c r="EE224" s="159"/>
      <c r="EF224" s="159"/>
      <c r="EG224" s="159"/>
      <c r="EH224" s="159"/>
      <c r="EI224" s="159"/>
      <c r="EJ224" s="159"/>
      <c r="EK224" s="159"/>
      <c r="EL224" s="159"/>
      <c r="EM224" s="159"/>
      <c r="EN224" s="159"/>
      <c r="EO224" s="159"/>
      <c r="EP224" s="159"/>
      <c r="EQ224" s="159"/>
      <c r="ER224" s="159"/>
      <c r="ES224" s="159"/>
      <c r="ET224" s="159"/>
      <c r="EU224" s="159"/>
      <c r="EV224" s="159"/>
      <c r="EW224" s="159"/>
      <c r="EX224" s="159"/>
      <c r="EY224" s="159"/>
      <c r="EZ224" s="159"/>
      <c r="FA224" s="159"/>
      <c r="FB224" s="159"/>
      <c r="FC224" s="159"/>
      <c r="FD224" s="159"/>
      <c r="FE224" s="159"/>
      <c r="FF224" s="159"/>
      <c r="FG224" s="159"/>
      <c r="FH224" s="159"/>
      <c r="FI224" s="159"/>
      <c r="FJ224" s="159"/>
      <c r="FK224" s="159"/>
      <c r="FL224" s="159"/>
      <c r="FM224" s="159"/>
      <c r="FN224" s="159"/>
      <c r="FO224" s="159"/>
      <c r="FP224" s="159"/>
      <c r="FQ224" s="159"/>
      <c r="FR224" s="159"/>
      <c r="FS224" s="159"/>
      <c r="FT224" s="159"/>
      <c r="FU224" s="159"/>
      <c r="FV224" s="159"/>
      <c r="FW224" s="159"/>
      <c r="FX224" s="159"/>
      <c r="FY224" s="159"/>
      <c r="FZ224" s="159"/>
      <c r="GA224" s="159"/>
      <c r="GB224" s="159"/>
      <c r="GC224" s="159"/>
      <c r="GD224" s="159"/>
      <c r="GE224" s="159"/>
      <c r="GF224" s="159"/>
      <c r="GG224" s="159"/>
      <c r="GH224" s="159"/>
      <c r="GI224" s="159"/>
      <c r="GJ224" s="159"/>
      <c r="GK224" s="159"/>
      <c r="GL224" s="159"/>
      <c r="GM224" s="159"/>
      <c r="GN224" s="159"/>
      <c r="GO224" s="159"/>
      <c r="GP224" s="159"/>
      <c r="GQ224" s="159"/>
      <c r="GR224" s="159"/>
      <c r="GS224" s="159"/>
      <c r="GT224" s="159"/>
      <c r="GU224" s="159"/>
      <c r="GV224" s="159"/>
      <c r="GW224" s="159"/>
      <c r="GX224" s="159"/>
      <c r="GY224" s="159"/>
      <c r="GZ224" s="159"/>
      <c r="HA224" s="159"/>
      <c r="HB224" s="159"/>
      <c r="HC224" s="159"/>
      <c r="HD224" s="159"/>
      <c r="HE224" s="159"/>
      <c r="HF224" s="159"/>
      <c r="HG224" s="159"/>
      <c r="HH224" s="159"/>
      <c r="HI224" s="159"/>
      <c r="HJ224" s="159"/>
      <c r="HK224" s="159"/>
      <c r="HL224" s="159"/>
      <c r="HM224" s="159"/>
      <c r="HN224" s="159"/>
      <c r="HO224" s="159"/>
      <c r="HP224" s="159"/>
    </row>
    <row r="225" s="158" customFormat="1" spans="1:224">
      <c r="A225" s="170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  <c r="BJ225" s="159"/>
      <c r="BK225" s="159"/>
      <c r="BL225" s="159"/>
      <c r="BM225" s="159"/>
      <c r="BN225" s="159"/>
      <c r="BO225" s="159"/>
      <c r="BP225" s="159"/>
      <c r="BQ225" s="159"/>
      <c r="BR225" s="159"/>
      <c r="BS225" s="159"/>
      <c r="BT225" s="159"/>
      <c r="BU225" s="159"/>
      <c r="BV225" s="159"/>
      <c r="BW225" s="159"/>
      <c r="BX225" s="159"/>
      <c r="BY225" s="159"/>
      <c r="BZ225" s="159"/>
      <c r="CA225" s="159"/>
      <c r="CB225" s="159"/>
      <c r="CC225" s="159"/>
      <c r="CD225" s="159"/>
      <c r="CE225" s="159"/>
      <c r="CF225" s="159"/>
      <c r="CG225" s="159"/>
      <c r="CH225" s="159"/>
      <c r="CI225" s="159"/>
      <c r="CJ225" s="159"/>
      <c r="CK225" s="159"/>
      <c r="CL225" s="159"/>
      <c r="CM225" s="159"/>
      <c r="CN225" s="159"/>
      <c r="CO225" s="159"/>
      <c r="CP225" s="159"/>
      <c r="CQ225" s="159"/>
      <c r="CR225" s="159"/>
      <c r="CS225" s="159"/>
      <c r="CT225" s="159"/>
      <c r="CU225" s="159"/>
      <c r="CV225" s="159"/>
      <c r="CW225" s="159"/>
      <c r="CX225" s="159"/>
      <c r="CY225" s="159"/>
      <c r="CZ225" s="159"/>
      <c r="DA225" s="159"/>
      <c r="DB225" s="159"/>
      <c r="DC225" s="159"/>
      <c r="DD225" s="159"/>
      <c r="DE225" s="159"/>
      <c r="DF225" s="159"/>
      <c r="DG225" s="159"/>
      <c r="DH225" s="159"/>
      <c r="DI225" s="159"/>
      <c r="DJ225" s="159"/>
      <c r="DK225" s="159"/>
      <c r="DL225" s="159"/>
      <c r="DM225" s="159"/>
      <c r="DN225" s="159"/>
      <c r="DO225" s="159"/>
      <c r="DP225" s="159"/>
      <c r="DQ225" s="159"/>
      <c r="DR225" s="159"/>
      <c r="DS225" s="159"/>
      <c r="DT225" s="159"/>
      <c r="DU225" s="159"/>
      <c r="DV225" s="159"/>
      <c r="DW225" s="159"/>
      <c r="DX225" s="159"/>
      <c r="DY225" s="159"/>
      <c r="DZ225" s="159"/>
      <c r="EA225" s="159"/>
      <c r="EB225" s="159"/>
      <c r="EC225" s="159"/>
      <c r="ED225" s="159"/>
      <c r="EE225" s="159"/>
      <c r="EF225" s="159"/>
      <c r="EG225" s="159"/>
      <c r="EH225" s="159"/>
      <c r="EI225" s="159"/>
      <c r="EJ225" s="159"/>
      <c r="EK225" s="159"/>
      <c r="EL225" s="159"/>
      <c r="EM225" s="159"/>
      <c r="EN225" s="159"/>
      <c r="EO225" s="159"/>
      <c r="EP225" s="159"/>
      <c r="EQ225" s="159"/>
      <c r="ER225" s="159"/>
      <c r="ES225" s="159"/>
      <c r="ET225" s="159"/>
      <c r="EU225" s="159"/>
      <c r="EV225" s="159"/>
      <c r="EW225" s="159"/>
      <c r="EX225" s="159"/>
      <c r="EY225" s="159"/>
      <c r="EZ225" s="159"/>
      <c r="FA225" s="159"/>
      <c r="FB225" s="159"/>
      <c r="FC225" s="159"/>
      <c r="FD225" s="159"/>
      <c r="FE225" s="159"/>
      <c r="FF225" s="159"/>
      <c r="FG225" s="159"/>
      <c r="FH225" s="159"/>
      <c r="FI225" s="159"/>
      <c r="FJ225" s="159"/>
      <c r="FK225" s="159"/>
      <c r="FL225" s="159"/>
      <c r="FM225" s="159"/>
      <c r="FN225" s="159"/>
      <c r="FO225" s="159"/>
      <c r="FP225" s="159"/>
      <c r="FQ225" s="159"/>
      <c r="FR225" s="159"/>
      <c r="FS225" s="159"/>
      <c r="FT225" s="159"/>
      <c r="FU225" s="159"/>
      <c r="FV225" s="159"/>
      <c r="FW225" s="159"/>
      <c r="FX225" s="159"/>
      <c r="FY225" s="159"/>
      <c r="FZ225" s="159"/>
      <c r="GA225" s="159"/>
      <c r="GB225" s="159"/>
      <c r="GC225" s="159"/>
      <c r="GD225" s="159"/>
      <c r="GE225" s="159"/>
      <c r="GF225" s="159"/>
      <c r="GG225" s="159"/>
      <c r="GH225" s="159"/>
      <c r="GI225" s="159"/>
      <c r="GJ225" s="159"/>
      <c r="GK225" s="159"/>
      <c r="GL225" s="159"/>
      <c r="GM225" s="159"/>
      <c r="GN225" s="159"/>
      <c r="GO225" s="159"/>
      <c r="GP225" s="159"/>
      <c r="GQ225" s="159"/>
      <c r="GR225" s="159"/>
      <c r="GS225" s="159"/>
      <c r="GT225" s="159"/>
      <c r="GU225" s="159"/>
      <c r="GV225" s="159"/>
      <c r="GW225" s="159"/>
      <c r="GX225" s="159"/>
      <c r="GY225" s="159"/>
      <c r="GZ225" s="159"/>
      <c r="HA225" s="159"/>
      <c r="HB225" s="159"/>
      <c r="HC225" s="159"/>
      <c r="HD225" s="159"/>
      <c r="HE225" s="159"/>
      <c r="HF225" s="159"/>
      <c r="HG225" s="159"/>
      <c r="HH225" s="159"/>
      <c r="HI225" s="159"/>
      <c r="HJ225" s="159"/>
      <c r="HK225" s="159"/>
      <c r="HL225" s="159"/>
      <c r="HM225" s="159"/>
      <c r="HN225" s="159"/>
      <c r="HO225" s="159"/>
      <c r="HP225" s="159"/>
    </row>
    <row r="226" s="158" customFormat="1" spans="1:224">
      <c r="A226" s="170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9"/>
      <c r="BM226" s="159"/>
      <c r="BN226" s="159"/>
      <c r="BO226" s="159"/>
      <c r="BP226" s="159"/>
      <c r="BQ226" s="159"/>
      <c r="BR226" s="159"/>
      <c r="BS226" s="159"/>
      <c r="BT226" s="159"/>
      <c r="BU226" s="159"/>
      <c r="BV226" s="159"/>
      <c r="BW226" s="159"/>
      <c r="BX226" s="159"/>
      <c r="BY226" s="159"/>
      <c r="BZ226" s="159"/>
      <c r="CA226" s="159"/>
      <c r="CB226" s="159"/>
      <c r="CC226" s="159"/>
      <c r="CD226" s="159"/>
      <c r="CE226" s="159"/>
      <c r="CF226" s="159"/>
      <c r="CG226" s="159"/>
      <c r="CH226" s="159"/>
      <c r="CI226" s="159"/>
      <c r="CJ226" s="159"/>
      <c r="CK226" s="159"/>
      <c r="CL226" s="159"/>
      <c r="CM226" s="159"/>
      <c r="CN226" s="159"/>
      <c r="CO226" s="159"/>
      <c r="CP226" s="159"/>
      <c r="CQ226" s="159"/>
      <c r="CR226" s="159"/>
      <c r="CS226" s="159"/>
      <c r="CT226" s="159"/>
      <c r="CU226" s="159"/>
      <c r="CV226" s="159"/>
      <c r="CW226" s="159"/>
      <c r="CX226" s="159"/>
      <c r="CY226" s="159"/>
      <c r="CZ226" s="159"/>
      <c r="DA226" s="159"/>
      <c r="DB226" s="159"/>
      <c r="DC226" s="159"/>
      <c r="DD226" s="159"/>
      <c r="DE226" s="159"/>
      <c r="DF226" s="159"/>
      <c r="DG226" s="159"/>
      <c r="DH226" s="159"/>
      <c r="DI226" s="159"/>
      <c r="DJ226" s="159"/>
      <c r="DK226" s="159"/>
      <c r="DL226" s="159"/>
      <c r="DM226" s="159"/>
      <c r="DN226" s="159"/>
      <c r="DO226" s="159"/>
      <c r="DP226" s="159"/>
      <c r="DQ226" s="159"/>
      <c r="DR226" s="159"/>
      <c r="DS226" s="159"/>
      <c r="DT226" s="159"/>
      <c r="DU226" s="159"/>
      <c r="DV226" s="159"/>
      <c r="DW226" s="159"/>
      <c r="DX226" s="159"/>
      <c r="DY226" s="159"/>
      <c r="DZ226" s="159"/>
      <c r="EA226" s="159"/>
      <c r="EB226" s="159"/>
      <c r="EC226" s="159"/>
      <c r="ED226" s="159"/>
      <c r="EE226" s="159"/>
      <c r="EF226" s="159"/>
      <c r="EG226" s="159"/>
      <c r="EH226" s="159"/>
      <c r="EI226" s="159"/>
      <c r="EJ226" s="159"/>
      <c r="EK226" s="159"/>
      <c r="EL226" s="159"/>
      <c r="EM226" s="159"/>
      <c r="EN226" s="159"/>
      <c r="EO226" s="159"/>
      <c r="EP226" s="159"/>
      <c r="EQ226" s="159"/>
      <c r="ER226" s="159"/>
      <c r="ES226" s="159"/>
      <c r="ET226" s="159"/>
      <c r="EU226" s="159"/>
      <c r="EV226" s="159"/>
      <c r="EW226" s="159"/>
      <c r="EX226" s="159"/>
      <c r="EY226" s="159"/>
      <c r="EZ226" s="159"/>
      <c r="FA226" s="159"/>
      <c r="FB226" s="159"/>
      <c r="FC226" s="159"/>
      <c r="FD226" s="159"/>
      <c r="FE226" s="159"/>
      <c r="FF226" s="159"/>
      <c r="FG226" s="159"/>
      <c r="FH226" s="159"/>
      <c r="FI226" s="159"/>
      <c r="FJ226" s="159"/>
      <c r="FK226" s="159"/>
      <c r="FL226" s="159"/>
      <c r="FM226" s="159"/>
      <c r="FN226" s="159"/>
      <c r="FO226" s="159"/>
      <c r="FP226" s="159"/>
      <c r="FQ226" s="159"/>
      <c r="FR226" s="159"/>
      <c r="FS226" s="159"/>
      <c r="FT226" s="159"/>
      <c r="FU226" s="159"/>
      <c r="FV226" s="159"/>
      <c r="FW226" s="159"/>
      <c r="FX226" s="159"/>
      <c r="FY226" s="159"/>
      <c r="FZ226" s="159"/>
      <c r="GA226" s="159"/>
      <c r="GB226" s="159"/>
      <c r="GC226" s="159"/>
      <c r="GD226" s="159"/>
      <c r="GE226" s="159"/>
      <c r="GF226" s="159"/>
      <c r="GG226" s="159"/>
      <c r="GH226" s="159"/>
      <c r="GI226" s="159"/>
      <c r="GJ226" s="159"/>
      <c r="GK226" s="159"/>
      <c r="GL226" s="159"/>
      <c r="GM226" s="159"/>
      <c r="GN226" s="159"/>
      <c r="GO226" s="159"/>
      <c r="GP226" s="159"/>
      <c r="GQ226" s="159"/>
      <c r="GR226" s="159"/>
      <c r="GS226" s="159"/>
      <c r="GT226" s="159"/>
      <c r="GU226" s="159"/>
      <c r="GV226" s="159"/>
      <c r="GW226" s="159"/>
      <c r="GX226" s="159"/>
      <c r="GY226" s="159"/>
      <c r="GZ226" s="159"/>
      <c r="HA226" s="159"/>
      <c r="HB226" s="159"/>
      <c r="HC226" s="159"/>
      <c r="HD226" s="159"/>
      <c r="HE226" s="159"/>
      <c r="HF226" s="159"/>
      <c r="HG226" s="159"/>
      <c r="HH226" s="159"/>
      <c r="HI226" s="159"/>
      <c r="HJ226" s="159"/>
      <c r="HK226" s="159"/>
      <c r="HL226" s="159"/>
      <c r="HM226" s="159"/>
      <c r="HN226" s="159"/>
      <c r="HO226" s="159"/>
      <c r="HP226" s="159"/>
    </row>
    <row r="227" s="158" customFormat="1" spans="1:224">
      <c r="A227" s="170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59"/>
      <c r="BN227" s="159"/>
      <c r="BO227" s="159"/>
      <c r="BP227" s="159"/>
      <c r="BQ227" s="159"/>
      <c r="BR227" s="159"/>
      <c r="BS227" s="159"/>
      <c r="BT227" s="159"/>
      <c r="BU227" s="159"/>
      <c r="BV227" s="159"/>
      <c r="BW227" s="159"/>
      <c r="BX227" s="159"/>
      <c r="BY227" s="159"/>
      <c r="BZ227" s="159"/>
      <c r="CA227" s="159"/>
      <c r="CB227" s="159"/>
      <c r="CC227" s="159"/>
      <c r="CD227" s="159"/>
      <c r="CE227" s="159"/>
      <c r="CF227" s="159"/>
      <c r="CG227" s="159"/>
      <c r="CH227" s="159"/>
      <c r="CI227" s="159"/>
      <c r="CJ227" s="159"/>
      <c r="CK227" s="159"/>
      <c r="CL227" s="159"/>
      <c r="CM227" s="159"/>
      <c r="CN227" s="159"/>
      <c r="CO227" s="159"/>
      <c r="CP227" s="159"/>
      <c r="CQ227" s="159"/>
      <c r="CR227" s="159"/>
      <c r="CS227" s="159"/>
      <c r="CT227" s="159"/>
      <c r="CU227" s="159"/>
      <c r="CV227" s="159"/>
      <c r="CW227" s="159"/>
      <c r="CX227" s="159"/>
      <c r="CY227" s="159"/>
      <c r="CZ227" s="159"/>
      <c r="DA227" s="159"/>
      <c r="DB227" s="159"/>
      <c r="DC227" s="159"/>
      <c r="DD227" s="159"/>
      <c r="DE227" s="159"/>
      <c r="DF227" s="159"/>
      <c r="DG227" s="159"/>
      <c r="DH227" s="159"/>
      <c r="DI227" s="159"/>
      <c r="DJ227" s="159"/>
      <c r="DK227" s="159"/>
      <c r="DL227" s="159"/>
      <c r="DM227" s="159"/>
      <c r="DN227" s="159"/>
      <c r="DO227" s="159"/>
      <c r="DP227" s="159"/>
      <c r="DQ227" s="159"/>
      <c r="DR227" s="159"/>
      <c r="DS227" s="159"/>
      <c r="DT227" s="159"/>
      <c r="DU227" s="159"/>
      <c r="DV227" s="159"/>
      <c r="DW227" s="159"/>
      <c r="DX227" s="159"/>
      <c r="DY227" s="159"/>
      <c r="DZ227" s="159"/>
      <c r="EA227" s="159"/>
      <c r="EB227" s="159"/>
      <c r="EC227" s="159"/>
      <c r="ED227" s="159"/>
      <c r="EE227" s="159"/>
      <c r="EF227" s="159"/>
      <c r="EG227" s="159"/>
      <c r="EH227" s="159"/>
      <c r="EI227" s="159"/>
      <c r="EJ227" s="159"/>
      <c r="EK227" s="159"/>
      <c r="EL227" s="159"/>
      <c r="EM227" s="159"/>
      <c r="EN227" s="159"/>
      <c r="EO227" s="159"/>
      <c r="EP227" s="159"/>
      <c r="EQ227" s="159"/>
      <c r="ER227" s="159"/>
      <c r="ES227" s="159"/>
      <c r="ET227" s="159"/>
      <c r="EU227" s="159"/>
      <c r="EV227" s="159"/>
      <c r="EW227" s="159"/>
      <c r="EX227" s="159"/>
      <c r="EY227" s="159"/>
      <c r="EZ227" s="159"/>
      <c r="FA227" s="159"/>
      <c r="FB227" s="159"/>
      <c r="FC227" s="159"/>
      <c r="FD227" s="159"/>
      <c r="FE227" s="159"/>
      <c r="FF227" s="159"/>
      <c r="FG227" s="159"/>
      <c r="FH227" s="159"/>
      <c r="FI227" s="159"/>
      <c r="FJ227" s="159"/>
      <c r="FK227" s="159"/>
      <c r="FL227" s="159"/>
      <c r="FM227" s="159"/>
      <c r="FN227" s="159"/>
      <c r="FO227" s="159"/>
      <c r="FP227" s="159"/>
      <c r="FQ227" s="159"/>
      <c r="FR227" s="159"/>
      <c r="FS227" s="159"/>
      <c r="FT227" s="159"/>
      <c r="FU227" s="159"/>
      <c r="FV227" s="159"/>
      <c r="FW227" s="159"/>
      <c r="FX227" s="159"/>
      <c r="FY227" s="159"/>
      <c r="FZ227" s="159"/>
      <c r="GA227" s="159"/>
      <c r="GB227" s="159"/>
      <c r="GC227" s="159"/>
      <c r="GD227" s="159"/>
      <c r="GE227" s="159"/>
      <c r="GF227" s="159"/>
      <c r="GG227" s="159"/>
      <c r="GH227" s="159"/>
      <c r="GI227" s="159"/>
      <c r="GJ227" s="159"/>
      <c r="GK227" s="159"/>
      <c r="GL227" s="159"/>
      <c r="GM227" s="159"/>
      <c r="GN227" s="159"/>
      <c r="GO227" s="159"/>
      <c r="GP227" s="159"/>
      <c r="GQ227" s="159"/>
      <c r="GR227" s="159"/>
      <c r="GS227" s="159"/>
      <c r="GT227" s="159"/>
      <c r="GU227" s="159"/>
      <c r="GV227" s="159"/>
      <c r="GW227" s="159"/>
      <c r="GX227" s="159"/>
      <c r="GY227" s="159"/>
      <c r="GZ227" s="159"/>
      <c r="HA227" s="159"/>
      <c r="HB227" s="159"/>
      <c r="HC227" s="159"/>
      <c r="HD227" s="159"/>
      <c r="HE227" s="159"/>
      <c r="HF227" s="159"/>
      <c r="HG227" s="159"/>
      <c r="HH227" s="159"/>
      <c r="HI227" s="159"/>
      <c r="HJ227" s="159"/>
      <c r="HK227" s="159"/>
      <c r="HL227" s="159"/>
      <c r="HM227" s="159"/>
      <c r="HN227" s="159"/>
      <c r="HO227" s="159"/>
      <c r="HP227" s="159"/>
    </row>
    <row r="228" s="158" customFormat="1" spans="1:224">
      <c r="A228" s="170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59"/>
      <c r="BN228" s="159"/>
      <c r="BO228" s="159"/>
      <c r="BP228" s="159"/>
      <c r="BQ228" s="159"/>
      <c r="BR228" s="159"/>
      <c r="BS228" s="159"/>
      <c r="BT228" s="159"/>
      <c r="BU228" s="159"/>
      <c r="BV228" s="159"/>
      <c r="BW228" s="159"/>
      <c r="BX228" s="159"/>
      <c r="BY228" s="159"/>
      <c r="BZ228" s="159"/>
      <c r="CA228" s="159"/>
      <c r="CB228" s="159"/>
      <c r="CC228" s="159"/>
      <c r="CD228" s="159"/>
      <c r="CE228" s="159"/>
      <c r="CF228" s="159"/>
      <c r="CG228" s="159"/>
      <c r="CH228" s="159"/>
      <c r="CI228" s="159"/>
      <c r="CJ228" s="159"/>
      <c r="CK228" s="159"/>
      <c r="CL228" s="159"/>
      <c r="CM228" s="159"/>
      <c r="CN228" s="159"/>
      <c r="CO228" s="159"/>
      <c r="CP228" s="159"/>
      <c r="CQ228" s="159"/>
      <c r="CR228" s="159"/>
      <c r="CS228" s="159"/>
      <c r="CT228" s="159"/>
      <c r="CU228" s="159"/>
      <c r="CV228" s="159"/>
      <c r="CW228" s="159"/>
      <c r="CX228" s="159"/>
      <c r="CY228" s="159"/>
      <c r="CZ228" s="159"/>
      <c r="DA228" s="159"/>
      <c r="DB228" s="159"/>
      <c r="DC228" s="159"/>
      <c r="DD228" s="159"/>
      <c r="DE228" s="159"/>
      <c r="DF228" s="159"/>
      <c r="DG228" s="159"/>
      <c r="DH228" s="159"/>
      <c r="DI228" s="159"/>
      <c r="DJ228" s="159"/>
      <c r="DK228" s="159"/>
      <c r="DL228" s="159"/>
      <c r="DM228" s="159"/>
      <c r="DN228" s="159"/>
      <c r="DO228" s="159"/>
      <c r="DP228" s="159"/>
      <c r="DQ228" s="159"/>
      <c r="DR228" s="159"/>
      <c r="DS228" s="159"/>
      <c r="DT228" s="159"/>
      <c r="DU228" s="159"/>
      <c r="DV228" s="159"/>
      <c r="DW228" s="159"/>
      <c r="DX228" s="159"/>
      <c r="DY228" s="159"/>
      <c r="DZ228" s="159"/>
      <c r="EA228" s="159"/>
      <c r="EB228" s="159"/>
      <c r="EC228" s="159"/>
      <c r="ED228" s="159"/>
      <c r="EE228" s="159"/>
      <c r="EF228" s="159"/>
      <c r="EG228" s="159"/>
      <c r="EH228" s="159"/>
      <c r="EI228" s="159"/>
      <c r="EJ228" s="159"/>
      <c r="EK228" s="159"/>
      <c r="EL228" s="159"/>
      <c r="EM228" s="159"/>
      <c r="EN228" s="159"/>
      <c r="EO228" s="159"/>
      <c r="EP228" s="159"/>
      <c r="EQ228" s="159"/>
      <c r="ER228" s="159"/>
      <c r="ES228" s="159"/>
      <c r="ET228" s="159"/>
      <c r="EU228" s="159"/>
      <c r="EV228" s="159"/>
      <c r="EW228" s="159"/>
      <c r="EX228" s="159"/>
      <c r="EY228" s="159"/>
      <c r="EZ228" s="159"/>
      <c r="FA228" s="159"/>
      <c r="FB228" s="159"/>
      <c r="FC228" s="159"/>
      <c r="FD228" s="159"/>
      <c r="FE228" s="159"/>
      <c r="FF228" s="159"/>
      <c r="FG228" s="159"/>
      <c r="FH228" s="159"/>
      <c r="FI228" s="159"/>
      <c r="FJ228" s="159"/>
      <c r="FK228" s="159"/>
      <c r="FL228" s="159"/>
      <c r="FM228" s="159"/>
      <c r="FN228" s="159"/>
      <c r="FO228" s="159"/>
      <c r="FP228" s="159"/>
      <c r="FQ228" s="159"/>
      <c r="FR228" s="159"/>
      <c r="FS228" s="159"/>
      <c r="FT228" s="159"/>
      <c r="FU228" s="159"/>
      <c r="FV228" s="159"/>
      <c r="FW228" s="159"/>
      <c r="FX228" s="159"/>
      <c r="FY228" s="159"/>
      <c r="FZ228" s="159"/>
      <c r="GA228" s="159"/>
      <c r="GB228" s="159"/>
      <c r="GC228" s="159"/>
      <c r="GD228" s="159"/>
      <c r="GE228" s="159"/>
      <c r="GF228" s="159"/>
      <c r="GG228" s="159"/>
      <c r="GH228" s="159"/>
      <c r="GI228" s="159"/>
      <c r="GJ228" s="159"/>
      <c r="GK228" s="159"/>
      <c r="GL228" s="159"/>
      <c r="GM228" s="159"/>
      <c r="GN228" s="159"/>
      <c r="GO228" s="159"/>
      <c r="GP228" s="159"/>
      <c r="GQ228" s="159"/>
      <c r="GR228" s="159"/>
      <c r="GS228" s="159"/>
      <c r="GT228" s="159"/>
      <c r="GU228" s="159"/>
      <c r="GV228" s="159"/>
      <c r="GW228" s="159"/>
      <c r="GX228" s="159"/>
      <c r="GY228" s="159"/>
      <c r="GZ228" s="159"/>
      <c r="HA228" s="159"/>
      <c r="HB228" s="159"/>
      <c r="HC228" s="159"/>
      <c r="HD228" s="159"/>
      <c r="HE228" s="159"/>
      <c r="HF228" s="159"/>
      <c r="HG228" s="159"/>
      <c r="HH228" s="159"/>
      <c r="HI228" s="159"/>
      <c r="HJ228" s="159"/>
      <c r="HK228" s="159"/>
      <c r="HL228" s="159"/>
      <c r="HM228" s="159"/>
      <c r="HN228" s="159"/>
      <c r="HO228" s="159"/>
      <c r="HP228" s="159"/>
    </row>
    <row r="229" s="158" customFormat="1" spans="1:224">
      <c r="A229" s="170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59"/>
      <c r="BN229" s="159"/>
      <c r="BO229" s="159"/>
      <c r="BP229" s="159"/>
      <c r="BQ229" s="159"/>
      <c r="BR229" s="159"/>
      <c r="BS229" s="159"/>
      <c r="BT229" s="159"/>
      <c r="BU229" s="159"/>
      <c r="BV229" s="159"/>
      <c r="BW229" s="159"/>
      <c r="BX229" s="159"/>
      <c r="BY229" s="159"/>
      <c r="BZ229" s="159"/>
      <c r="CA229" s="159"/>
      <c r="CB229" s="159"/>
      <c r="CC229" s="159"/>
      <c r="CD229" s="159"/>
      <c r="CE229" s="159"/>
      <c r="CF229" s="159"/>
      <c r="CG229" s="159"/>
      <c r="CH229" s="159"/>
      <c r="CI229" s="159"/>
      <c r="CJ229" s="159"/>
      <c r="CK229" s="159"/>
      <c r="CL229" s="159"/>
      <c r="CM229" s="159"/>
      <c r="CN229" s="159"/>
      <c r="CO229" s="159"/>
      <c r="CP229" s="159"/>
      <c r="CQ229" s="159"/>
      <c r="CR229" s="159"/>
      <c r="CS229" s="159"/>
      <c r="CT229" s="159"/>
      <c r="CU229" s="159"/>
      <c r="CV229" s="159"/>
      <c r="CW229" s="159"/>
      <c r="CX229" s="159"/>
      <c r="CY229" s="159"/>
      <c r="CZ229" s="159"/>
      <c r="DA229" s="159"/>
      <c r="DB229" s="159"/>
      <c r="DC229" s="159"/>
      <c r="DD229" s="159"/>
      <c r="DE229" s="159"/>
      <c r="DF229" s="159"/>
      <c r="DG229" s="159"/>
      <c r="DH229" s="159"/>
      <c r="DI229" s="159"/>
      <c r="DJ229" s="159"/>
      <c r="DK229" s="159"/>
      <c r="DL229" s="159"/>
      <c r="DM229" s="159"/>
      <c r="DN229" s="159"/>
      <c r="DO229" s="159"/>
      <c r="DP229" s="159"/>
      <c r="DQ229" s="159"/>
      <c r="DR229" s="159"/>
      <c r="DS229" s="159"/>
      <c r="DT229" s="159"/>
      <c r="DU229" s="159"/>
      <c r="DV229" s="159"/>
      <c r="DW229" s="159"/>
      <c r="DX229" s="159"/>
      <c r="DY229" s="159"/>
      <c r="DZ229" s="159"/>
      <c r="EA229" s="159"/>
      <c r="EB229" s="159"/>
      <c r="EC229" s="159"/>
      <c r="ED229" s="159"/>
      <c r="EE229" s="159"/>
      <c r="EF229" s="159"/>
      <c r="EG229" s="159"/>
      <c r="EH229" s="159"/>
      <c r="EI229" s="159"/>
      <c r="EJ229" s="159"/>
      <c r="EK229" s="159"/>
      <c r="EL229" s="159"/>
      <c r="EM229" s="159"/>
      <c r="EN229" s="159"/>
      <c r="EO229" s="159"/>
      <c r="EP229" s="159"/>
      <c r="EQ229" s="159"/>
      <c r="ER229" s="159"/>
      <c r="ES229" s="159"/>
      <c r="ET229" s="159"/>
      <c r="EU229" s="159"/>
      <c r="EV229" s="159"/>
      <c r="EW229" s="159"/>
      <c r="EX229" s="159"/>
      <c r="EY229" s="159"/>
      <c r="EZ229" s="159"/>
      <c r="FA229" s="159"/>
      <c r="FB229" s="159"/>
      <c r="FC229" s="159"/>
      <c r="FD229" s="159"/>
      <c r="FE229" s="159"/>
      <c r="FF229" s="159"/>
      <c r="FG229" s="159"/>
      <c r="FH229" s="159"/>
      <c r="FI229" s="159"/>
      <c r="FJ229" s="159"/>
      <c r="FK229" s="159"/>
      <c r="FL229" s="159"/>
      <c r="FM229" s="159"/>
      <c r="FN229" s="159"/>
      <c r="FO229" s="159"/>
      <c r="FP229" s="159"/>
      <c r="FQ229" s="159"/>
      <c r="FR229" s="159"/>
      <c r="FS229" s="159"/>
      <c r="FT229" s="159"/>
      <c r="FU229" s="159"/>
      <c r="FV229" s="159"/>
      <c r="FW229" s="159"/>
      <c r="FX229" s="159"/>
      <c r="FY229" s="159"/>
      <c r="FZ229" s="159"/>
      <c r="GA229" s="159"/>
      <c r="GB229" s="159"/>
      <c r="GC229" s="159"/>
      <c r="GD229" s="159"/>
      <c r="GE229" s="159"/>
      <c r="GF229" s="159"/>
      <c r="GG229" s="159"/>
      <c r="GH229" s="159"/>
      <c r="GI229" s="159"/>
      <c r="GJ229" s="159"/>
      <c r="GK229" s="159"/>
      <c r="GL229" s="159"/>
      <c r="GM229" s="159"/>
      <c r="GN229" s="159"/>
      <c r="GO229" s="159"/>
      <c r="GP229" s="159"/>
      <c r="GQ229" s="159"/>
      <c r="GR229" s="159"/>
      <c r="GS229" s="159"/>
      <c r="GT229" s="159"/>
      <c r="GU229" s="159"/>
      <c r="GV229" s="159"/>
      <c r="GW229" s="159"/>
      <c r="GX229" s="159"/>
      <c r="GY229" s="159"/>
      <c r="GZ229" s="159"/>
      <c r="HA229" s="159"/>
      <c r="HB229" s="159"/>
      <c r="HC229" s="159"/>
      <c r="HD229" s="159"/>
      <c r="HE229" s="159"/>
      <c r="HF229" s="159"/>
      <c r="HG229" s="159"/>
      <c r="HH229" s="159"/>
      <c r="HI229" s="159"/>
      <c r="HJ229" s="159"/>
      <c r="HK229" s="159"/>
      <c r="HL229" s="159"/>
      <c r="HM229" s="159"/>
      <c r="HN229" s="159"/>
      <c r="HO229" s="159"/>
      <c r="HP229" s="159"/>
    </row>
    <row r="230" s="158" customFormat="1" spans="1:224">
      <c r="A230" s="170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59"/>
      <c r="BN230" s="159"/>
      <c r="BO230" s="159"/>
      <c r="BP230" s="159"/>
      <c r="BQ230" s="159"/>
      <c r="BR230" s="159"/>
      <c r="BS230" s="159"/>
      <c r="BT230" s="159"/>
      <c r="BU230" s="159"/>
      <c r="BV230" s="159"/>
      <c r="BW230" s="159"/>
      <c r="BX230" s="159"/>
      <c r="BY230" s="159"/>
      <c r="BZ230" s="159"/>
      <c r="CA230" s="159"/>
      <c r="CB230" s="159"/>
      <c r="CC230" s="159"/>
      <c r="CD230" s="159"/>
      <c r="CE230" s="159"/>
      <c r="CF230" s="159"/>
      <c r="CG230" s="159"/>
      <c r="CH230" s="159"/>
      <c r="CI230" s="159"/>
      <c r="CJ230" s="159"/>
      <c r="CK230" s="159"/>
      <c r="CL230" s="159"/>
      <c r="CM230" s="159"/>
      <c r="CN230" s="159"/>
      <c r="CO230" s="159"/>
      <c r="CP230" s="159"/>
      <c r="CQ230" s="159"/>
      <c r="CR230" s="159"/>
      <c r="CS230" s="159"/>
      <c r="CT230" s="159"/>
      <c r="CU230" s="159"/>
      <c r="CV230" s="159"/>
      <c r="CW230" s="159"/>
      <c r="CX230" s="159"/>
      <c r="CY230" s="159"/>
      <c r="CZ230" s="159"/>
      <c r="DA230" s="159"/>
      <c r="DB230" s="159"/>
      <c r="DC230" s="159"/>
      <c r="DD230" s="159"/>
      <c r="DE230" s="159"/>
      <c r="DF230" s="159"/>
      <c r="DG230" s="159"/>
      <c r="DH230" s="159"/>
      <c r="DI230" s="159"/>
      <c r="DJ230" s="159"/>
      <c r="DK230" s="159"/>
      <c r="DL230" s="159"/>
      <c r="DM230" s="159"/>
      <c r="DN230" s="159"/>
      <c r="DO230" s="159"/>
      <c r="DP230" s="159"/>
      <c r="DQ230" s="159"/>
      <c r="DR230" s="159"/>
      <c r="DS230" s="159"/>
      <c r="DT230" s="159"/>
      <c r="DU230" s="159"/>
      <c r="DV230" s="159"/>
      <c r="DW230" s="159"/>
      <c r="DX230" s="159"/>
      <c r="DY230" s="159"/>
      <c r="DZ230" s="159"/>
      <c r="EA230" s="159"/>
      <c r="EB230" s="159"/>
      <c r="EC230" s="159"/>
      <c r="ED230" s="159"/>
      <c r="EE230" s="159"/>
      <c r="EF230" s="159"/>
      <c r="EG230" s="159"/>
      <c r="EH230" s="159"/>
      <c r="EI230" s="159"/>
      <c r="EJ230" s="159"/>
      <c r="EK230" s="159"/>
      <c r="EL230" s="159"/>
      <c r="EM230" s="159"/>
      <c r="EN230" s="159"/>
      <c r="EO230" s="159"/>
      <c r="EP230" s="159"/>
      <c r="EQ230" s="159"/>
      <c r="ER230" s="159"/>
      <c r="ES230" s="159"/>
      <c r="ET230" s="159"/>
      <c r="EU230" s="159"/>
      <c r="EV230" s="159"/>
      <c r="EW230" s="159"/>
      <c r="EX230" s="159"/>
      <c r="EY230" s="159"/>
      <c r="EZ230" s="159"/>
      <c r="FA230" s="159"/>
      <c r="FB230" s="159"/>
      <c r="FC230" s="159"/>
      <c r="FD230" s="159"/>
      <c r="FE230" s="159"/>
      <c r="FF230" s="159"/>
      <c r="FG230" s="159"/>
      <c r="FH230" s="159"/>
      <c r="FI230" s="159"/>
      <c r="FJ230" s="159"/>
      <c r="FK230" s="159"/>
      <c r="FL230" s="159"/>
      <c r="FM230" s="159"/>
      <c r="FN230" s="159"/>
      <c r="FO230" s="159"/>
      <c r="FP230" s="159"/>
      <c r="FQ230" s="159"/>
      <c r="FR230" s="159"/>
      <c r="FS230" s="159"/>
      <c r="FT230" s="159"/>
      <c r="FU230" s="159"/>
      <c r="FV230" s="159"/>
      <c r="FW230" s="159"/>
      <c r="FX230" s="159"/>
      <c r="FY230" s="159"/>
      <c r="FZ230" s="159"/>
      <c r="GA230" s="159"/>
      <c r="GB230" s="159"/>
      <c r="GC230" s="159"/>
      <c r="GD230" s="159"/>
      <c r="GE230" s="159"/>
      <c r="GF230" s="159"/>
      <c r="GG230" s="159"/>
      <c r="GH230" s="159"/>
      <c r="GI230" s="159"/>
      <c r="GJ230" s="159"/>
      <c r="GK230" s="159"/>
      <c r="GL230" s="159"/>
      <c r="GM230" s="159"/>
      <c r="GN230" s="159"/>
      <c r="GO230" s="159"/>
      <c r="GP230" s="159"/>
      <c r="GQ230" s="159"/>
      <c r="GR230" s="159"/>
      <c r="GS230" s="159"/>
      <c r="GT230" s="159"/>
      <c r="GU230" s="159"/>
      <c r="GV230" s="159"/>
      <c r="GW230" s="159"/>
      <c r="GX230" s="159"/>
      <c r="GY230" s="159"/>
      <c r="GZ230" s="159"/>
      <c r="HA230" s="159"/>
      <c r="HB230" s="159"/>
      <c r="HC230" s="159"/>
      <c r="HD230" s="159"/>
      <c r="HE230" s="159"/>
      <c r="HF230" s="159"/>
      <c r="HG230" s="159"/>
      <c r="HH230" s="159"/>
      <c r="HI230" s="159"/>
      <c r="HJ230" s="159"/>
      <c r="HK230" s="159"/>
      <c r="HL230" s="159"/>
      <c r="HM230" s="159"/>
      <c r="HN230" s="159"/>
      <c r="HO230" s="159"/>
      <c r="HP230" s="159"/>
    </row>
    <row r="231" s="158" customFormat="1" spans="1:224">
      <c r="A231" s="170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  <c r="BJ231" s="159"/>
      <c r="BK231" s="159"/>
      <c r="BL231" s="159"/>
      <c r="BM231" s="159"/>
      <c r="BN231" s="159"/>
      <c r="BO231" s="159"/>
      <c r="BP231" s="159"/>
      <c r="BQ231" s="159"/>
      <c r="BR231" s="159"/>
      <c r="BS231" s="159"/>
      <c r="BT231" s="159"/>
      <c r="BU231" s="159"/>
      <c r="BV231" s="159"/>
      <c r="BW231" s="159"/>
      <c r="BX231" s="159"/>
      <c r="BY231" s="159"/>
      <c r="BZ231" s="159"/>
      <c r="CA231" s="159"/>
      <c r="CB231" s="159"/>
      <c r="CC231" s="159"/>
      <c r="CD231" s="159"/>
      <c r="CE231" s="159"/>
      <c r="CF231" s="159"/>
      <c r="CG231" s="159"/>
      <c r="CH231" s="159"/>
      <c r="CI231" s="159"/>
      <c r="CJ231" s="159"/>
      <c r="CK231" s="159"/>
      <c r="CL231" s="159"/>
      <c r="CM231" s="159"/>
      <c r="CN231" s="159"/>
      <c r="CO231" s="159"/>
      <c r="CP231" s="159"/>
      <c r="CQ231" s="159"/>
      <c r="CR231" s="159"/>
      <c r="CS231" s="159"/>
      <c r="CT231" s="159"/>
      <c r="CU231" s="159"/>
      <c r="CV231" s="159"/>
      <c r="CW231" s="159"/>
      <c r="CX231" s="159"/>
      <c r="CY231" s="159"/>
      <c r="CZ231" s="159"/>
      <c r="DA231" s="159"/>
      <c r="DB231" s="159"/>
      <c r="DC231" s="159"/>
      <c r="DD231" s="159"/>
      <c r="DE231" s="159"/>
      <c r="DF231" s="159"/>
      <c r="DG231" s="159"/>
      <c r="DH231" s="159"/>
      <c r="DI231" s="159"/>
      <c r="DJ231" s="159"/>
      <c r="DK231" s="159"/>
      <c r="DL231" s="159"/>
      <c r="DM231" s="159"/>
      <c r="DN231" s="159"/>
      <c r="DO231" s="159"/>
      <c r="DP231" s="159"/>
      <c r="DQ231" s="159"/>
      <c r="DR231" s="159"/>
      <c r="DS231" s="159"/>
      <c r="DT231" s="159"/>
      <c r="DU231" s="159"/>
      <c r="DV231" s="159"/>
      <c r="DW231" s="159"/>
      <c r="DX231" s="159"/>
      <c r="DY231" s="159"/>
      <c r="DZ231" s="159"/>
      <c r="EA231" s="159"/>
      <c r="EB231" s="159"/>
      <c r="EC231" s="159"/>
      <c r="ED231" s="159"/>
      <c r="EE231" s="159"/>
      <c r="EF231" s="159"/>
      <c r="EG231" s="159"/>
      <c r="EH231" s="159"/>
      <c r="EI231" s="159"/>
      <c r="EJ231" s="159"/>
      <c r="EK231" s="159"/>
      <c r="EL231" s="159"/>
      <c r="EM231" s="159"/>
      <c r="EN231" s="159"/>
      <c r="EO231" s="159"/>
      <c r="EP231" s="159"/>
      <c r="EQ231" s="159"/>
      <c r="ER231" s="159"/>
      <c r="ES231" s="159"/>
      <c r="ET231" s="159"/>
      <c r="EU231" s="159"/>
      <c r="EV231" s="159"/>
      <c r="EW231" s="159"/>
      <c r="EX231" s="159"/>
      <c r="EY231" s="159"/>
      <c r="EZ231" s="159"/>
      <c r="FA231" s="159"/>
      <c r="FB231" s="159"/>
      <c r="FC231" s="159"/>
      <c r="FD231" s="159"/>
      <c r="FE231" s="159"/>
      <c r="FF231" s="159"/>
      <c r="FG231" s="159"/>
      <c r="FH231" s="159"/>
      <c r="FI231" s="159"/>
      <c r="FJ231" s="159"/>
      <c r="FK231" s="159"/>
      <c r="FL231" s="159"/>
      <c r="FM231" s="159"/>
      <c r="FN231" s="159"/>
      <c r="FO231" s="159"/>
      <c r="FP231" s="159"/>
      <c r="FQ231" s="159"/>
      <c r="FR231" s="159"/>
      <c r="FS231" s="159"/>
      <c r="FT231" s="159"/>
      <c r="FU231" s="159"/>
      <c r="FV231" s="159"/>
      <c r="FW231" s="159"/>
      <c r="FX231" s="159"/>
      <c r="FY231" s="159"/>
      <c r="FZ231" s="159"/>
      <c r="GA231" s="159"/>
      <c r="GB231" s="159"/>
      <c r="GC231" s="159"/>
      <c r="GD231" s="159"/>
      <c r="GE231" s="159"/>
      <c r="GF231" s="159"/>
      <c r="GG231" s="159"/>
      <c r="GH231" s="159"/>
      <c r="GI231" s="159"/>
      <c r="GJ231" s="159"/>
      <c r="GK231" s="159"/>
      <c r="GL231" s="159"/>
      <c r="GM231" s="159"/>
      <c r="GN231" s="159"/>
      <c r="GO231" s="159"/>
      <c r="GP231" s="159"/>
      <c r="GQ231" s="159"/>
      <c r="GR231" s="159"/>
      <c r="GS231" s="159"/>
      <c r="GT231" s="159"/>
      <c r="GU231" s="159"/>
      <c r="GV231" s="159"/>
      <c r="GW231" s="159"/>
      <c r="GX231" s="159"/>
      <c r="GY231" s="159"/>
      <c r="GZ231" s="159"/>
      <c r="HA231" s="159"/>
      <c r="HB231" s="159"/>
      <c r="HC231" s="159"/>
      <c r="HD231" s="159"/>
      <c r="HE231" s="159"/>
      <c r="HF231" s="159"/>
      <c r="HG231" s="159"/>
      <c r="HH231" s="159"/>
      <c r="HI231" s="159"/>
      <c r="HJ231" s="159"/>
      <c r="HK231" s="159"/>
      <c r="HL231" s="159"/>
      <c r="HM231" s="159"/>
      <c r="HN231" s="159"/>
      <c r="HO231" s="159"/>
      <c r="HP231" s="159"/>
    </row>
    <row r="232" s="158" customFormat="1" spans="1:224">
      <c r="A232" s="170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9"/>
      <c r="BM232" s="159"/>
      <c r="BN232" s="159"/>
      <c r="BO232" s="159"/>
      <c r="BP232" s="159"/>
      <c r="BQ232" s="159"/>
      <c r="BR232" s="159"/>
      <c r="BS232" s="159"/>
      <c r="BT232" s="159"/>
      <c r="BU232" s="159"/>
      <c r="BV232" s="159"/>
      <c r="BW232" s="159"/>
      <c r="BX232" s="159"/>
      <c r="BY232" s="159"/>
      <c r="BZ232" s="159"/>
      <c r="CA232" s="159"/>
      <c r="CB232" s="159"/>
      <c r="CC232" s="159"/>
      <c r="CD232" s="159"/>
      <c r="CE232" s="159"/>
      <c r="CF232" s="159"/>
      <c r="CG232" s="159"/>
      <c r="CH232" s="159"/>
      <c r="CI232" s="159"/>
      <c r="CJ232" s="159"/>
      <c r="CK232" s="159"/>
      <c r="CL232" s="159"/>
      <c r="CM232" s="159"/>
      <c r="CN232" s="159"/>
      <c r="CO232" s="159"/>
      <c r="CP232" s="159"/>
      <c r="CQ232" s="159"/>
      <c r="CR232" s="159"/>
      <c r="CS232" s="159"/>
      <c r="CT232" s="159"/>
      <c r="CU232" s="159"/>
      <c r="CV232" s="159"/>
      <c r="CW232" s="159"/>
      <c r="CX232" s="159"/>
      <c r="CY232" s="159"/>
      <c r="CZ232" s="159"/>
      <c r="DA232" s="159"/>
      <c r="DB232" s="159"/>
      <c r="DC232" s="159"/>
      <c r="DD232" s="159"/>
      <c r="DE232" s="159"/>
      <c r="DF232" s="159"/>
      <c r="DG232" s="159"/>
      <c r="DH232" s="159"/>
      <c r="DI232" s="159"/>
      <c r="DJ232" s="159"/>
      <c r="DK232" s="159"/>
      <c r="DL232" s="159"/>
      <c r="DM232" s="159"/>
      <c r="DN232" s="159"/>
      <c r="DO232" s="159"/>
      <c r="DP232" s="159"/>
      <c r="DQ232" s="159"/>
      <c r="DR232" s="159"/>
      <c r="DS232" s="159"/>
      <c r="DT232" s="159"/>
      <c r="DU232" s="159"/>
      <c r="DV232" s="159"/>
      <c r="DW232" s="159"/>
      <c r="DX232" s="159"/>
      <c r="DY232" s="159"/>
      <c r="DZ232" s="159"/>
      <c r="EA232" s="159"/>
      <c r="EB232" s="159"/>
      <c r="EC232" s="159"/>
      <c r="ED232" s="159"/>
      <c r="EE232" s="159"/>
      <c r="EF232" s="159"/>
      <c r="EG232" s="159"/>
      <c r="EH232" s="159"/>
      <c r="EI232" s="159"/>
      <c r="EJ232" s="159"/>
      <c r="EK232" s="159"/>
      <c r="EL232" s="159"/>
      <c r="EM232" s="159"/>
      <c r="EN232" s="159"/>
      <c r="EO232" s="159"/>
      <c r="EP232" s="159"/>
      <c r="EQ232" s="159"/>
      <c r="ER232" s="159"/>
      <c r="ES232" s="159"/>
      <c r="ET232" s="159"/>
      <c r="EU232" s="159"/>
      <c r="EV232" s="159"/>
      <c r="EW232" s="159"/>
      <c r="EX232" s="159"/>
      <c r="EY232" s="159"/>
      <c r="EZ232" s="159"/>
      <c r="FA232" s="159"/>
      <c r="FB232" s="159"/>
      <c r="FC232" s="159"/>
      <c r="FD232" s="159"/>
      <c r="FE232" s="159"/>
      <c r="FF232" s="159"/>
      <c r="FG232" s="159"/>
      <c r="FH232" s="159"/>
      <c r="FI232" s="159"/>
      <c r="FJ232" s="159"/>
      <c r="FK232" s="159"/>
      <c r="FL232" s="159"/>
      <c r="FM232" s="159"/>
      <c r="FN232" s="159"/>
      <c r="FO232" s="159"/>
      <c r="FP232" s="159"/>
      <c r="FQ232" s="159"/>
      <c r="FR232" s="159"/>
      <c r="FS232" s="159"/>
      <c r="FT232" s="159"/>
      <c r="FU232" s="159"/>
      <c r="FV232" s="159"/>
      <c r="FW232" s="159"/>
      <c r="FX232" s="159"/>
      <c r="FY232" s="159"/>
      <c r="FZ232" s="159"/>
      <c r="GA232" s="159"/>
      <c r="GB232" s="159"/>
      <c r="GC232" s="159"/>
      <c r="GD232" s="159"/>
      <c r="GE232" s="159"/>
      <c r="GF232" s="159"/>
      <c r="GG232" s="159"/>
      <c r="GH232" s="159"/>
      <c r="GI232" s="159"/>
      <c r="GJ232" s="159"/>
      <c r="GK232" s="159"/>
      <c r="GL232" s="159"/>
      <c r="GM232" s="159"/>
      <c r="GN232" s="159"/>
      <c r="GO232" s="159"/>
      <c r="GP232" s="159"/>
      <c r="GQ232" s="159"/>
      <c r="GR232" s="159"/>
      <c r="GS232" s="159"/>
      <c r="GT232" s="159"/>
      <c r="GU232" s="159"/>
      <c r="GV232" s="159"/>
      <c r="GW232" s="159"/>
      <c r="GX232" s="159"/>
      <c r="GY232" s="159"/>
      <c r="GZ232" s="159"/>
      <c r="HA232" s="159"/>
      <c r="HB232" s="159"/>
      <c r="HC232" s="159"/>
      <c r="HD232" s="159"/>
      <c r="HE232" s="159"/>
      <c r="HF232" s="159"/>
      <c r="HG232" s="159"/>
      <c r="HH232" s="159"/>
      <c r="HI232" s="159"/>
      <c r="HJ232" s="159"/>
      <c r="HK232" s="159"/>
      <c r="HL232" s="159"/>
      <c r="HM232" s="159"/>
      <c r="HN232" s="159"/>
      <c r="HO232" s="159"/>
      <c r="HP232" s="159"/>
    </row>
    <row r="233" s="158" customFormat="1" spans="1:224">
      <c r="A233" s="170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59"/>
      <c r="BM233" s="159"/>
      <c r="BN233" s="159"/>
      <c r="BO233" s="159"/>
      <c r="BP233" s="159"/>
      <c r="BQ233" s="159"/>
      <c r="BR233" s="159"/>
      <c r="BS233" s="159"/>
      <c r="BT233" s="159"/>
      <c r="BU233" s="159"/>
      <c r="BV233" s="159"/>
      <c r="BW233" s="159"/>
      <c r="BX233" s="159"/>
      <c r="BY233" s="159"/>
      <c r="BZ233" s="159"/>
      <c r="CA233" s="159"/>
      <c r="CB233" s="159"/>
      <c r="CC233" s="159"/>
      <c r="CD233" s="159"/>
      <c r="CE233" s="159"/>
      <c r="CF233" s="159"/>
      <c r="CG233" s="159"/>
      <c r="CH233" s="159"/>
      <c r="CI233" s="159"/>
      <c r="CJ233" s="159"/>
      <c r="CK233" s="159"/>
      <c r="CL233" s="159"/>
      <c r="CM233" s="159"/>
      <c r="CN233" s="159"/>
      <c r="CO233" s="159"/>
      <c r="CP233" s="159"/>
      <c r="CQ233" s="159"/>
      <c r="CR233" s="159"/>
      <c r="CS233" s="159"/>
      <c r="CT233" s="159"/>
      <c r="CU233" s="159"/>
      <c r="CV233" s="159"/>
      <c r="CW233" s="159"/>
      <c r="CX233" s="159"/>
      <c r="CY233" s="159"/>
      <c r="CZ233" s="159"/>
      <c r="DA233" s="159"/>
      <c r="DB233" s="159"/>
      <c r="DC233" s="159"/>
      <c r="DD233" s="159"/>
      <c r="DE233" s="159"/>
      <c r="DF233" s="159"/>
      <c r="DG233" s="159"/>
      <c r="DH233" s="159"/>
      <c r="DI233" s="159"/>
      <c r="DJ233" s="159"/>
      <c r="DK233" s="159"/>
      <c r="DL233" s="159"/>
      <c r="DM233" s="159"/>
      <c r="DN233" s="159"/>
      <c r="DO233" s="159"/>
      <c r="DP233" s="159"/>
      <c r="DQ233" s="159"/>
      <c r="DR233" s="159"/>
      <c r="DS233" s="159"/>
      <c r="DT233" s="159"/>
      <c r="DU233" s="159"/>
      <c r="DV233" s="159"/>
      <c r="DW233" s="159"/>
      <c r="DX233" s="159"/>
      <c r="DY233" s="159"/>
      <c r="DZ233" s="159"/>
      <c r="EA233" s="159"/>
      <c r="EB233" s="159"/>
      <c r="EC233" s="159"/>
      <c r="ED233" s="159"/>
      <c r="EE233" s="159"/>
      <c r="EF233" s="159"/>
      <c r="EG233" s="159"/>
      <c r="EH233" s="159"/>
      <c r="EI233" s="159"/>
      <c r="EJ233" s="159"/>
      <c r="EK233" s="159"/>
      <c r="EL233" s="159"/>
      <c r="EM233" s="159"/>
      <c r="EN233" s="159"/>
      <c r="EO233" s="159"/>
      <c r="EP233" s="159"/>
      <c r="EQ233" s="159"/>
      <c r="ER233" s="159"/>
      <c r="ES233" s="159"/>
      <c r="ET233" s="159"/>
      <c r="EU233" s="159"/>
      <c r="EV233" s="159"/>
      <c r="EW233" s="159"/>
      <c r="EX233" s="159"/>
      <c r="EY233" s="159"/>
      <c r="EZ233" s="159"/>
      <c r="FA233" s="159"/>
      <c r="FB233" s="159"/>
      <c r="FC233" s="159"/>
      <c r="FD233" s="159"/>
      <c r="FE233" s="159"/>
      <c r="FF233" s="159"/>
      <c r="FG233" s="159"/>
      <c r="FH233" s="159"/>
      <c r="FI233" s="159"/>
      <c r="FJ233" s="159"/>
      <c r="FK233" s="159"/>
      <c r="FL233" s="159"/>
      <c r="FM233" s="159"/>
      <c r="FN233" s="159"/>
      <c r="FO233" s="159"/>
      <c r="FP233" s="159"/>
      <c r="FQ233" s="159"/>
      <c r="FR233" s="159"/>
      <c r="FS233" s="159"/>
      <c r="FT233" s="159"/>
      <c r="FU233" s="159"/>
      <c r="FV233" s="159"/>
      <c r="FW233" s="159"/>
      <c r="FX233" s="159"/>
      <c r="FY233" s="159"/>
      <c r="FZ233" s="159"/>
      <c r="GA233" s="159"/>
      <c r="GB233" s="159"/>
      <c r="GC233" s="159"/>
      <c r="GD233" s="159"/>
      <c r="GE233" s="159"/>
      <c r="GF233" s="159"/>
      <c r="GG233" s="159"/>
      <c r="GH233" s="159"/>
      <c r="GI233" s="159"/>
      <c r="GJ233" s="159"/>
      <c r="GK233" s="159"/>
      <c r="GL233" s="159"/>
      <c r="GM233" s="159"/>
      <c r="GN233" s="159"/>
      <c r="GO233" s="159"/>
      <c r="GP233" s="159"/>
      <c r="GQ233" s="159"/>
      <c r="GR233" s="159"/>
      <c r="GS233" s="159"/>
      <c r="GT233" s="159"/>
      <c r="GU233" s="159"/>
      <c r="GV233" s="159"/>
      <c r="GW233" s="159"/>
      <c r="GX233" s="159"/>
      <c r="GY233" s="159"/>
      <c r="GZ233" s="159"/>
      <c r="HA233" s="159"/>
      <c r="HB233" s="159"/>
      <c r="HC233" s="159"/>
      <c r="HD233" s="159"/>
      <c r="HE233" s="159"/>
      <c r="HF233" s="159"/>
      <c r="HG233" s="159"/>
      <c r="HH233" s="159"/>
      <c r="HI233" s="159"/>
      <c r="HJ233" s="159"/>
      <c r="HK233" s="159"/>
      <c r="HL233" s="159"/>
      <c r="HM233" s="159"/>
      <c r="HN233" s="159"/>
      <c r="HO233" s="159"/>
      <c r="HP233" s="159"/>
    </row>
    <row r="234" s="158" customFormat="1" spans="1:224">
      <c r="A234" s="170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9"/>
      <c r="BM234" s="159"/>
      <c r="BN234" s="159"/>
      <c r="BO234" s="159"/>
      <c r="BP234" s="159"/>
      <c r="BQ234" s="159"/>
      <c r="BR234" s="159"/>
      <c r="BS234" s="159"/>
      <c r="BT234" s="159"/>
      <c r="BU234" s="159"/>
      <c r="BV234" s="159"/>
      <c r="BW234" s="159"/>
      <c r="BX234" s="159"/>
      <c r="BY234" s="159"/>
      <c r="BZ234" s="159"/>
      <c r="CA234" s="159"/>
      <c r="CB234" s="159"/>
      <c r="CC234" s="159"/>
      <c r="CD234" s="159"/>
      <c r="CE234" s="159"/>
      <c r="CF234" s="159"/>
      <c r="CG234" s="159"/>
      <c r="CH234" s="159"/>
      <c r="CI234" s="159"/>
      <c r="CJ234" s="159"/>
      <c r="CK234" s="159"/>
      <c r="CL234" s="159"/>
      <c r="CM234" s="159"/>
      <c r="CN234" s="159"/>
      <c r="CO234" s="159"/>
      <c r="CP234" s="159"/>
      <c r="CQ234" s="159"/>
      <c r="CR234" s="159"/>
      <c r="CS234" s="159"/>
      <c r="CT234" s="159"/>
      <c r="CU234" s="159"/>
      <c r="CV234" s="159"/>
      <c r="CW234" s="159"/>
      <c r="CX234" s="159"/>
      <c r="CY234" s="159"/>
      <c r="CZ234" s="159"/>
      <c r="DA234" s="159"/>
      <c r="DB234" s="159"/>
      <c r="DC234" s="159"/>
      <c r="DD234" s="159"/>
      <c r="DE234" s="159"/>
      <c r="DF234" s="159"/>
      <c r="DG234" s="159"/>
      <c r="DH234" s="159"/>
      <c r="DI234" s="159"/>
      <c r="DJ234" s="159"/>
      <c r="DK234" s="159"/>
      <c r="DL234" s="159"/>
      <c r="DM234" s="159"/>
      <c r="DN234" s="159"/>
      <c r="DO234" s="159"/>
      <c r="DP234" s="159"/>
      <c r="DQ234" s="159"/>
      <c r="DR234" s="159"/>
      <c r="DS234" s="159"/>
      <c r="DT234" s="159"/>
      <c r="DU234" s="159"/>
      <c r="DV234" s="159"/>
      <c r="DW234" s="159"/>
      <c r="DX234" s="159"/>
      <c r="DY234" s="159"/>
      <c r="DZ234" s="159"/>
      <c r="EA234" s="159"/>
      <c r="EB234" s="159"/>
      <c r="EC234" s="159"/>
      <c r="ED234" s="159"/>
      <c r="EE234" s="159"/>
      <c r="EF234" s="159"/>
      <c r="EG234" s="159"/>
      <c r="EH234" s="159"/>
      <c r="EI234" s="159"/>
      <c r="EJ234" s="159"/>
      <c r="EK234" s="159"/>
      <c r="EL234" s="159"/>
      <c r="EM234" s="159"/>
      <c r="EN234" s="159"/>
      <c r="EO234" s="159"/>
      <c r="EP234" s="159"/>
      <c r="EQ234" s="159"/>
      <c r="ER234" s="159"/>
      <c r="ES234" s="159"/>
      <c r="ET234" s="159"/>
      <c r="EU234" s="159"/>
      <c r="EV234" s="159"/>
      <c r="EW234" s="159"/>
      <c r="EX234" s="159"/>
      <c r="EY234" s="159"/>
      <c r="EZ234" s="159"/>
      <c r="FA234" s="159"/>
      <c r="FB234" s="159"/>
      <c r="FC234" s="159"/>
      <c r="FD234" s="159"/>
      <c r="FE234" s="159"/>
      <c r="FF234" s="159"/>
      <c r="FG234" s="159"/>
      <c r="FH234" s="159"/>
      <c r="FI234" s="159"/>
      <c r="FJ234" s="159"/>
      <c r="FK234" s="159"/>
      <c r="FL234" s="159"/>
      <c r="FM234" s="159"/>
      <c r="FN234" s="159"/>
      <c r="FO234" s="159"/>
      <c r="FP234" s="159"/>
      <c r="FQ234" s="159"/>
      <c r="FR234" s="159"/>
      <c r="FS234" s="159"/>
      <c r="FT234" s="159"/>
      <c r="FU234" s="159"/>
      <c r="FV234" s="159"/>
      <c r="FW234" s="159"/>
      <c r="FX234" s="159"/>
      <c r="FY234" s="159"/>
      <c r="FZ234" s="159"/>
      <c r="GA234" s="159"/>
      <c r="GB234" s="159"/>
      <c r="GC234" s="159"/>
      <c r="GD234" s="159"/>
      <c r="GE234" s="159"/>
      <c r="GF234" s="159"/>
      <c r="GG234" s="159"/>
      <c r="GH234" s="159"/>
      <c r="GI234" s="159"/>
      <c r="GJ234" s="159"/>
      <c r="GK234" s="159"/>
      <c r="GL234" s="159"/>
      <c r="GM234" s="159"/>
      <c r="GN234" s="159"/>
      <c r="GO234" s="159"/>
      <c r="GP234" s="159"/>
      <c r="GQ234" s="159"/>
      <c r="GR234" s="159"/>
      <c r="GS234" s="159"/>
      <c r="GT234" s="159"/>
      <c r="GU234" s="159"/>
      <c r="GV234" s="159"/>
      <c r="GW234" s="159"/>
      <c r="GX234" s="159"/>
      <c r="GY234" s="159"/>
      <c r="GZ234" s="159"/>
      <c r="HA234" s="159"/>
      <c r="HB234" s="159"/>
      <c r="HC234" s="159"/>
      <c r="HD234" s="159"/>
      <c r="HE234" s="159"/>
      <c r="HF234" s="159"/>
      <c r="HG234" s="159"/>
      <c r="HH234" s="159"/>
      <c r="HI234" s="159"/>
      <c r="HJ234" s="159"/>
      <c r="HK234" s="159"/>
      <c r="HL234" s="159"/>
      <c r="HM234" s="159"/>
      <c r="HN234" s="159"/>
      <c r="HO234" s="159"/>
      <c r="HP234" s="159"/>
    </row>
    <row r="235" s="158" customFormat="1" spans="1:224">
      <c r="A235" s="170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159"/>
      <c r="AX235" s="159"/>
      <c r="AY235" s="159"/>
      <c r="AZ235" s="159"/>
      <c r="BA235" s="159"/>
      <c r="BB235" s="159"/>
      <c r="BC235" s="159"/>
      <c r="BD235" s="159"/>
      <c r="BE235" s="159"/>
      <c r="BF235" s="159"/>
      <c r="BG235" s="159"/>
      <c r="BH235" s="159"/>
      <c r="BI235" s="159"/>
      <c r="BJ235" s="159"/>
      <c r="BK235" s="159"/>
      <c r="BL235" s="159"/>
      <c r="BM235" s="159"/>
      <c r="BN235" s="159"/>
      <c r="BO235" s="159"/>
      <c r="BP235" s="159"/>
      <c r="BQ235" s="159"/>
      <c r="BR235" s="159"/>
      <c r="BS235" s="159"/>
      <c r="BT235" s="159"/>
      <c r="BU235" s="159"/>
      <c r="BV235" s="159"/>
      <c r="BW235" s="159"/>
      <c r="BX235" s="159"/>
      <c r="BY235" s="159"/>
      <c r="BZ235" s="159"/>
      <c r="CA235" s="159"/>
      <c r="CB235" s="159"/>
      <c r="CC235" s="159"/>
      <c r="CD235" s="159"/>
      <c r="CE235" s="159"/>
      <c r="CF235" s="159"/>
      <c r="CG235" s="159"/>
      <c r="CH235" s="159"/>
      <c r="CI235" s="159"/>
      <c r="CJ235" s="159"/>
      <c r="CK235" s="159"/>
      <c r="CL235" s="159"/>
      <c r="CM235" s="159"/>
      <c r="CN235" s="159"/>
      <c r="CO235" s="159"/>
      <c r="CP235" s="159"/>
      <c r="CQ235" s="159"/>
      <c r="CR235" s="159"/>
      <c r="CS235" s="159"/>
      <c r="CT235" s="159"/>
      <c r="CU235" s="159"/>
      <c r="CV235" s="159"/>
      <c r="CW235" s="159"/>
      <c r="CX235" s="159"/>
      <c r="CY235" s="159"/>
      <c r="CZ235" s="159"/>
      <c r="DA235" s="159"/>
      <c r="DB235" s="159"/>
      <c r="DC235" s="159"/>
      <c r="DD235" s="159"/>
      <c r="DE235" s="159"/>
      <c r="DF235" s="159"/>
      <c r="DG235" s="159"/>
      <c r="DH235" s="159"/>
      <c r="DI235" s="159"/>
      <c r="DJ235" s="159"/>
      <c r="DK235" s="159"/>
      <c r="DL235" s="159"/>
      <c r="DM235" s="159"/>
      <c r="DN235" s="159"/>
      <c r="DO235" s="159"/>
      <c r="DP235" s="159"/>
      <c r="DQ235" s="159"/>
      <c r="DR235" s="159"/>
      <c r="DS235" s="159"/>
      <c r="DT235" s="159"/>
      <c r="DU235" s="159"/>
      <c r="DV235" s="159"/>
      <c r="DW235" s="159"/>
      <c r="DX235" s="159"/>
      <c r="DY235" s="159"/>
      <c r="DZ235" s="159"/>
      <c r="EA235" s="159"/>
      <c r="EB235" s="159"/>
      <c r="EC235" s="159"/>
      <c r="ED235" s="159"/>
      <c r="EE235" s="159"/>
      <c r="EF235" s="159"/>
      <c r="EG235" s="159"/>
      <c r="EH235" s="159"/>
      <c r="EI235" s="159"/>
      <c r="EJ235" s="159"/>
      <c r="EK235" s="159"/>
      <c r="EL235" s="159"/>
      <c r="EM235" s="159"/>
      <c r="EN235" s="159"/>
      <c r="EO235" s="159"/>
      <c r="EP235" s="159"/>
      <c r="EQ235" s="159"/>
      <c r="ER235" s="159"/>
      <c r="ES235" s="159"/>
      <c r="ET235" s="159"/>
      <c r="EU235" s="159"/>
      <c r="EV235" s="159"/>
      <c r="EW235" s="159"/>
      <c r="EX235" s="159"/>
      <c r="EY235" s="159"/>
      <c r="EZ235" s="159"/>
      <c r="FA235" s="159"/>
      <c r="FB235" s="159"/>
      <c r="FC235" s="159"/>
      <c r="FD235" s="159"/>
      <c r="FE235" s="159"/>
      <c r="FF235" s="159"/>
      <c r="FG235" s="159"/>
      <c r="FH235" s="159"/>
      <c r="FI235" s="159"/>
      <c r="FJ235" s="159"/>
      <c r="FK235" s="159"/>
      <c r="FL235" s="159"/>
      <c r="FM235" s="159"/>
      <c r="FN235" s="159"/>
      <c r="FO235" s="159"/>
      <c r="FP235" s="159"/>
      <c r="FQ235" s="159"/>
      <c r="FR235" s="159"/>
      <c r="FS235" s="159"/>
      <c r="FT235" s="159"/>
      <c r="FU235" s="159"/>
      <c r="FV235" s="159"/>
      <c r="FW235" s="159"/>
      <c r="FX235" s="159"/>
      <c r="FY235" s="159"/>
      <c r="FZ235" s="159"/>
      <c r="GA235" s="159"/>
      <c r="GB235" s="159"/>
      <c r="GC235" s="159"/>
      <c r="GD235" s="159"/>
      <c r="GE235" s="159"/>
      <c r="GF235" s="159"/>
      <c r="GG235" s="159"/>
      <c r="GH235" s="159"/>
      <c r="GI235" s="159"/>
      <c r="GJ235" s="159"/>
      <c r="GK235" s="159"/>
      <c r="GL235" s="159"/>
      <c r="GM235" s="159"/>
      <c r="GN235" s="159"/>
      <c r="GO235" s="159"/>
      <c r="GP235" s="159"/>
      <c r="GQ235" s="159"/>
      <c r="GR235" s="159"/>
      <c r="GS235" s="159"/>
      <c r="GT235" s="159"/>
      <c r="GU235" s="159"/>
      <c r="GV235" s="159"/>
      <c r="GW235" s="159"/>
      <c r="GX235" s="159"/>
      <c r="GY235" s="159"/>
      <c r="GZ235" s="159"/>
      <c r="HA235" s="159"/>
      <c r="HB235" s="159"/>
      <c r="HC235" s="159"/>
      <c r="HD235" s="159"/>
      <c r="HE235" s="159"/>
      <c r="HF235" s="159"/>
      <c r="HG235" s="159"/>
      <c r="HH235" s="159"/>
      <c r="HI235" s="159"/>
      <c r="HJ235" s="159"/>
      <c r="HK235" s="159"/>
      <c r="HL235" s="159"/>
      <c r="HM235" s="159"/>
      <c r="HN235" s="159"/>
      <c r="HO235" s="159"/>
      <c r="HP235" s="159"/>
    </row>
    <row r="236" s="158" customFormat="1" spans="1:224">
      <c r="A236" s="170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59"/>
      <c r="BC236" s="159"/>
      <c r="BD236" s="159"/>
      <c r="BE236" s="159"/>
      <c r="BF236" s="159"/>
      <c r="BG236" s="159"/>
      <c r="BH236" s="159"/>
      <c r="BI236" s="159"/>
      <c r="BJ236" s="159"/>
      <c r="BK236" s="159"/>
      <c r="BL236" s="159"/>
      <c r="BM236" s="159"/>
      <c r="BN236" s="159"/>
      <c r="BO236" s="159"/>
      <c r="BP236" s="159"/>
      <c r="BQ236" s="159"/>
      <c r="BR236" s="159"/>
      <c r="BS236" s="159"/>
      <c r="BT236" s="159"/>
      <c r="BU236" s="159"/>
      <c r="BV236" s="159"/>
      <c r="BW236" s="159"/>
      <c r="BX236" s="159"/>
      <c r="BY236" s="159"/>
      <c r="BZ236" s="159"/>
      <c r="CA236" s="159"/>
      <c r="CB236" s="159"/>
      <c r="CC236" s="159"/>
      <c r="CD236" s="159"/>
      <c r="CE236" s="159"/>
      <c r="CF236" s="159"/>
      <c r="CG236" s="159"/>
      <c r="CH236" s="159"/>
      <c r="CI236" s="159"/>
      <c r="CJ236" s="159"/>
      <c r="CK236" s="159"/>
      <c r="CL236" s="159"/>
      <c r="CM236" s="159"/>
      <c r="CN236" s="159"/>
      <c r="CO236" s="159"/>
      <c r="CP236" s="159"/>
      <c r="CQ236" s="159"/>
      <c r="CR236" s="159"/>
      <c r="CS236" s="159"/>
      <c r="CT236" s="159"/>
      <c r="CU236" s="159"/>
      <c r="CV236" s="159"/>
      <c r="CW236" s="159"/>
      <c r="CX236" s="159"/>
      <c r="CY236" s="159"/>
      <c r="CZ236" s="159"/>
      <c r="DA236" s="159"/>
      <c r="DB236" s="159"/>
      <c r="DC236" s="159"/>
      <c r="DD236" s="159"/>
      <c r="DE236" s="159"/>
      <c r="DF236" s="159"/>
      <c r="DG236" s="159"/>
      <c r="DH236" s="159"/>
      <c r="DI236" s="159"/>
      <c r="DJ236" s="159"/>
      <c r="DK236" s="159"/>
      <c r="DL236" s="159"/>
      <c r="DM236" s="159"/>
      <c r="DN236" s="159"/>
      <c r="DO236" s="159"/>
      <c r="DP236" s="159"/>
      <c r="DQ236" s="159"/>
      <c r="DR236" s="159"/>
      <c r="DS236" s="159"/>
      <c r="DT236" s="159"/>
      <c r="DU236" s="159"/>
      <c r="DV236" s="159"/>
      <c r="DW236" s="159"/>
      <c r="DX236" s="159"/>
      <c r="DY236" s="159"/>
      <c r="DZ236" s="159"/>
      <c r="EA236" s="159"/>
      <c r="EB236" s="159"/>
      <c r="EC236" s="159"/>
      <c r="ED236" s="159"/>
      <c r="EE236" s="159"/>
      <c r="EF236" s="159"/>
      <c r="EG236" s="159"/>
      <c r="EH236" s="159"/>
      <c r="EI236" s="159"/>
      <c r="EJ236" s="159"/>
      <c r="EK236" s="159"/>
      <c r="EL236" s="159"/>
      <c r="EM236" s="159"/>
      <c r="EN236" s="159"/>
      <c r="EO236" s="159"/>
      <c r="EP236" s="159"/>
      <c r="EQ236" s="159"/>
      <c r="ER236" s="159"/>
      <c r="ES236" s="159"/>
      <c r="ET236" s="159"/>
      <c r="EU236" s="159"/>
      <c r="EV236" s="159"/>
      <c r="EW236" s="159"/>
      <c r="EX236" s="159"/>
      <c r="EY236" s="159"/>
      <c r="EZ236" s="159"/>
      <c r="FA236" s="159"/>
      <c r="FB236" s="159"/>
      <c r="FC236" s="159"/>
      <c r="FD236" s="159"/>
      <c r="FE236" s="159"/>
      <c r="FF236" s="159"/>
      <c r="FG236" s="159"/>
      <c r="FH236" s="159"/>
      <c r="FI236" s="159"/>
      <c r="FJ236" s="159"/>
      <c r="FK236" s="159"/>
      <c r="FL236" s="159"/>
      <c r="FM236" s="159"/>
      <c r="FN236" s="159"/>
      <c r="FO236" s="159"/>
      <c r="FP236" s="159"/>
      <c r="FQ236" s="159"/>
      <c r="FR236" s="159"/>
      <c r="FS236" s="159"/>
      <c r="FT236" s="159"/>
      <c r="FU236" s="159"/>
      <c r="FV236" s="159"/>
      <c r="FW236" s="159"/>
      <c r="FX236" s="159"/>
      <c r="FY236" s="159"/>
      <c r="FZ236" s="159"/>
      <c r="GA236" s="159"/>
      <c r="GB236" s="159"/>
      <c r="GC236" s="159"/>
      <c r="GD236" s="159"/>
      <c r="GE236" s="159"/>
      <c r="GF236" s="159"/>
      <c r="GG236" s="159"/>
      <c r="GH236" s="159"/>
      <c r="GI236" s="159"/>
      <c r="GJ236" s="159"/>
      <c r="GK236" s="159"/>
      <c r="GL236" s="159"/>
      <c r="GM236" s="159"/>
      <c r="GN236" s="159"/>
      <c r="GO236" s="159"/>
      <c r="GP236" s="159"/>
      <c r="GQ236" s="159"/>
      <c r="GR236" s="159"/>
      <c r="GS236" s="159"/>
      <c r="GT236" s="159"/>
      <c r="GU236" s="159"/>
      <c r="GV236" s="159"/>
      <c r="GW236" s="159"/>
      <c r="GX236" s="159"/>
      <c r="GY236" s="159"/>
      <c r="GZ236" s="159"/>
      <c r="HA236" s="159"/>
      <c r="HB236" s="159"/>
      <c r="HC236" s="159"/>
      <c r="HD236" s="159"/>
      <c r="HE236" s="159"/>
      <c r="HF236" s="159"/>
      <c r="HG236" s="159"/>
      <c r="HH236" s="159"/>
      <c r="HI236" s="159"/>
      <c r="HJ236" s="159"/>
      <c r="HK236" s="159"/>
      <c r="HL236" s="159"/>
      <c r="HM236" s="159"/>
      <c r="HN236" s="159"/>
      <c r="HO236" s="159"/>
      <c r="HP236" s="159"/>
    </row>
    <row r="237" s="158" customFormat="1" spans="1:224">
      <c r="A237" s="170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  <c r="BC237" s="159"/>
      <c r="BD237" s="159"/>
      <c r="BE237" s="159"/>
      <c r="BF237" s="159"/>
      <c r="BG237" s="159"/>
      <c r="BH237" s="159"/>
      <c r="BI237" s="159"/>
      <c r="BJ237" s="159"/>
      <c r="BK237" s="159"/>
      <c r="BL237" s="159"/>
      <c r="BM237" s="159"/>
      <c r="BN237" s="159"/>
      <c r="BO237" s="159"/>
      <c r="BP237" s="159"/>
      <c r="BQ237" s="159"/>
      <c r="BR237" s="159"/>
      <c r="BS237" s="159"/>
      <c r="BT237" s="159"/>
      <c r="BU237" s="159"/>
      <c r="BV237" s="159"/>
      <c r="BW237" s="159"/>
      <c r="BX237" s="159"/>
      <c r="BY237" s="159"/>
      <c r="BZ237" s="159"/>
      <c r="CA237" s="159"/>
      <c r="CB237" s="159"/>
      <c r="CC237" s="159"/>
      <c r="CD237" s="159"/>
      <c r="CE237" s="159"/>
      <c r="CF237" s="159"/>
      <c r="CG237" s="159"/>
      <c r="CH237" s="159"/>
      <c r="CI237" s="159"/>
      <c r="CJ237" s="159"/>
      <c r="CK237" s="159"/>
      <c r="CL237" s="159"/>
      <c r="CM237" s="159"/>
      <c r="CN237" s="159"/>
      <c r="CO237" s="159"/>
      <c r="CP237" s="159"/>
      <c r="CQ237" s="159"/>
      <c r="CR237" s="159"/>
      <c r="CS237" s="159"/>
      <c r="CT237" s="159"/>
      <c r="CU237" s="159"/>
      <c r="CV237" s="159"/>
      <c r="CW237" s="159"/>
      <c r="CX237" s="159"/>
      <c r="CY237" s="159"/>
      <c r="CZ237" s="159"/>
      <c r="DA237" s="159"/>
      <c r="DB237" s="159"/>
      <c r="DC237" s="159"/>
      <c r="DD237" s="159"/>
      <c r="DE237" s="159"/>
      <c r="DF237" s="159"/>
      <c r="DG237" s="159"/>
      <c r="DH237" s="159"/>
      <c r="DI237" s="159"/>
      <c r="DJ237" s="159"/>
      <c r="DK237" s="159"/>
      <c r="DL237" s="159"/>
      <c r="DM237" s="159"/>
      <c r="DN237" s="159"/>
      <c r="DO237" s="159"/>
      <c r="DP237" s="159"/>
      <c r="DQ237" s="159"/>
      <c r="DR237" s="159"/>
      <c r="DS237" s="159"/>
      <c r="DT237" s="159"/>
      <c r="DU237" s="159"/>
      <c r="DV237" s="159"/>
      <c r="DW237" s="159"/>
      <c r="DX237" s="159"/>
      <c r="DY237" s="159"/>
      <c r="DZ237" s="159"/>
      <c r="EA237" s="159"/>
      <c r="EB237" s="159"/>
      <c r="EC237" s="159"/>
      <c r="ED237" s="159"/>
      <c r="EE237" s="159"/>
      <c r="EF237" s="159"/>
      <c r="EG237" s="159"/>
      <c r="EH237" s="159"/>
      <c r="EI237" s="159"/>
      <c r="EJ237" s="159"/>
      <c r="EK237" s="159"/>
      <c r="EL237" s="159"/>
      <c r="EM237" s="159"/>
      <c r="EN237" s="159"/>
      <c r="EO237" s="159"/>
      <c r="EP237" s="159"/>
      <c r="EQ237" s="159"/>
      <c r="ER237" s="159"/>
      <c r="ES237" s="159"/>
      <c r="ET237" s="159"/>
      <c r="EU237" s="159"/>
      <c r="EV237" s="159"/>
      <c r="EW237" s="159"/>
      <c r="EX237" s="159"/>
      <c r="EY237" s="159"/>
      <c r="EZ237" s="159"/>
      <c r="FA237" s="159"/>
      <c r="FB237" s="159"/>
      <c r="FC237" s="159"/>
      <c r="FD237" s="159"/>
      <c r="FE237" s="159"/>
      <c r="FF237" s="159"/>
      <c r="FG237" s="159"/>
      <c r="FH237" s="159"/>
      <c r="FI237" s="159"/>
      <c r="FJ237" s="159"/>
      <c r="FK237" s="159"/>
      <c r="FL237" s="159"/>
      <c r="FM237" s="159"/>
      <c r="FN237" s="159"/>
      <c r="FO237" s="159"/>
      <c r="FP237" s="159"/>
      <c r="FQ237" s="159"/>
      <c r="FR237" s="159"/>
      <c r="FS237" s="159"/>
      <c r="FT237" s="159"/>
      <c r="FU237" s="159"/>
      <c r="FV237" s="159"/>
      <c r="FW237" s="159"/>
      <c r="FX237" s="159"/>
      <c r="FY237" s="159"/>
      <c r="FZ237" s="159"/>
      <c r="GA237" s="159"/>
      <c r="GB237" s="159"/>
      <c r="GC237" s="159"/>
      <c r="GD237" s="159"/>
      <c r="GE237" s="159"/>
      <c r="GF237" s="159"/>
      <c r="GG237" s="159"/>
      <c r="GH237" s="159"/>
      <c r="GI237" s="159"/>
      <c r="GJ237" s="159"/>
      <c r="GK237" s="159"/>
      <c r="GL237" s="159"/>
      <c r="GM237" s="159"/>
      <c r="GN237" s="159"/>
      <c r="GO237" s="159"/>
      <c r="GP237" s="159"/>
      <c r="GQ237" s="159"/>
      <c r="GR237" s="159"/>
      <c r="GS237" s="159"/>
      <c r="GT237" s="159"/>
      <c r="GU237" s="159"/>
      <c r="GV237" s="159"/>
      <c r="GW237" s="159"/>
      <c r="GX237" s="159"/>
      <c r="GY237" s="159"/>
      <c r="GZ237" s="159"/>
      <c r="HA237" s="159"/>
      <c r="HB237" s="159"/>
      <c r="HC237" s="159"/>
      <c r="HD237" s="159"/>
      <c r="HE237" s="159"/>
      <c r="HF237" s="159"/>
      <c r="HG237" s="159"/>
      <c r="HH237" s="159"/>
      <c r="HI237" s="159"/>
      <c r="HJ237" s="159"/>
      <c r="HK237" s="159"/>
      <c r="HL237" s="159"/>
      <c r="HM237" s="159"/>
      <c r="HN237" s="159"/>
      <c r="HO237" s="159"/>
      <c r="HP237" s="159"/>
    </row>
    <row r="238" s="158" customFormat="1" spans="1:224">
      <c r="A238" s="170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9"/>
      <c r="AY238" s="159"/>
      <c r="AZ238" s="159"/>
      <c r="BA238" s="159"/>
      <c r="BB238" s="159"/>
      <c r="BC238" s="159"/>
      <c r="BD238" s="159"/>
      <c r="BE238" s="159"/>
      <c r="BF238" s="159"/>
      <c r="BG238" s="159"/>
      <c r="BH238" s="159"/>
      <c r="BI238" s="159"/>
      <c r="BJ238" s="159"/>
      <c r="BK238" s="159"/>
      <c r="BL238" s="159"/>
      <c r="BM238" s="159"/>
      <c r="BN238" s="159"/>
      <c r="BO238" s="159"/>
      <c r="BP238" s="159"/>
      <c r="BQ238" s="159"/>
      <c r="BR238" s="159"/>
      <c r="BS238" s="159"/>
      <c r="BT238" s="159"/>
      <c r="BU238" s="159"/>
      <c r="BV238" s="159"/>
      <c r="BW238" s="159"/>
      <c r="BX238" s="159"/>
      <c r="BY238" s="159"/>
      <c r="BZ238" s="159"/>
      <c r="CA238" s="159"/>
      <c r="CB238" s="159"/>
      <c r="CC238" s="159"/>
      <c r="CD238" s="159"/>
      <c r="CE238" s="159"/>
      <c r="CF238" s="159"/>
      <c r="CG238" s="159"/>
      <c r="CH238" s="159"/>
      <c r="CI238" s="159"/>
      <c r="CJ238" s="159"/>
      <c r="CK238" s="159"/>
      <c r="CL238" s="159"/>
      <c r="CM238" s="159"/>
      <c r="CN238" s="159"/>
      <c r="CO238" s="159"/>
      <c r="CP238" s="159"/>
      <c r="CQ238" s="159"/>
      <c r="CR238" s="159"/>
      <c r="CS238" s="159"/>
      <c r="CT238" s="159"/>
      <c r="CU238" s="159"/>
      <c r="CV238" s="159"/>
      <c r="CW238" s="159"/>
      <c r="CX238" s="159"/>
      <c r="CY238" s="159"/>
      <c r="CZ238" s="159"/>
      <c r="DA238" s="159"/>
      <c r="DB238" s="159"/>
      <c r="DC238" s="159"/>
      <c r="DD238" s="159"/>
      <c r="DE238" s="159"/>
      <c r="DF238" s="159"/>
      <c r="DG238" s="159"/>
      <c r="DH238" s="159"/>
      <c r="DI238" s="159"/>
      <c r="DJ238" s="159"/>
      <c r="DK238" s="159"/>
      <c r="DL238" s="159"/>
      <c r="DM238" s="159"/>
      <c r="DN238" s="159"/>
      <c r="DO238" s="159"/>
      <c r="DP238" s="159"/>
      <c r="DQ238" s="159"/>
      <c r="DR238" s="159"/>
      <c r="DS238" s="159"/>
      <c r="DT238" s="159"/>
      <c r="DU238" s="159"/>
      <c r="DV238" s="159"/>
      <c r="DW238" s="159"/>
      <c r="DX238" s="159"/>
      <c r="DY238" s="159"/>
      <c r="DZ238" s="159"/>
      <c r="EA238" s="159"/>
      <c r="EB238" s="159"/>
      <c r="EC238" s="159"/>
      <c r="ED238" s="159"/>
      <c r="EE238" s="159"/>
      <c r="EF238" s="159"/>
      <c r="EG238" s="159"/>
      <c r="EH238" s="159"/>
      <c r="EI238" s="159"/>
      <c r="EJ238" s="159"/>
      <c r="EK238" s="159"/>
      <c r="EL238" s="159"/>
      <c r="EM238" s="159"/>
      <c r="EN238" s="159"/>
      <c r="EO238" s="159"/>
      <c r="EP238" s="159"/>
      <c r="EQ238" s="159"/>
      <c r="ER238" s="159"/>
      <c r="ES238" s="159"/>
      <c r="ET238" s="159"/>
      <c r="EU238" s="159"/>
      <c r="EV238" s="159"/>
      <c r="EW238" s="159"/>
      <c r="EX238" s="159"/>
      <c r="EY238" s="159"/>
      <c r="EZ238" s="159"/>
      <c r="FA238" s="159"/>
      <c r="FB238" s="159"/>
      <c r="FC238" s="159"/>
      <c r="FD238" s="159"/>
      <c r="FE238" s="159"/>
      <c r="FF238" s="159"/>
      <c r="FG238" s="159"/>
      <c r="FH238" s="159"/>
      <c r="FI238" s="159"/>
      <c r="FJ238" s="159"/>
      <c r="FK238" s="159"/>
      <c r="FL238" s="159"/>
      <c r="FM238" s="159"/>
      <c r="FN238" s="159"/>
      <c r="FO238" s="159"/>
      <c r="FP238" s="159"/>
      <c r="FQ238" s="159"/>
      <c r="FR238" s="159"/>
      <c r="FS238" s="159"/>
      <c r="FT238" s="159"/>
      <c r="FU238" s="159"/>
      <c r="FV238" s="159"/>
      <c r="FW238" s="159"/>
      <c r="FX238" s="159"/>
      <c r="FY238" s="159"/>
      <c r="FZ238" s="159"/>
      <c r="GA238" s="159"/>
      <c r="GB238" s="159"/>
      <c r="GC238" s="159"/>
      <c r="GD238" s="159"/>
      <c r="GE238" s="159"/>
      <c r="GF238" s="159"/>
      <c r="GG238" s="159"/>
      <c r="GH238" s="159"/>
      <c r="GI238" s="159"/>
      <c r="GJ238" s="159"/>
      <c r="GK238" s="159"/>
      <c r="GL238" s="159"/>
      <c r="GM238" s="159"/>
      <c r="GN238" s="159"/>
      <c r="GO238" s="159"/>
      <c r="GP238" s="159"/>
      <c r="GQ238" s="159"/>
      <c r="GR238" s="159"/>
      <c r="GS238" s="159"/>
      <c r="GT238" s="159"/>
      <c r="GU238" s="159"/>
      <c r="GV238" s="159"/>
      <c r="GW238" s="159"/>
      <c r="GX238" s="159"/>
      <c r="GY238" s="159"/>
      <c r="GZ238" s="159"/>
      <c r="HA238" s="159"/>
      <c r="HB238" s="159"/>
      <c r="HC238" s="159"/>
      <c r="HD238" s="159"/>
      <c r="HE238" s="159"/>
      <c r="HF238" s="159"/>
      <c r="HG238" s="159"/>
      <c r="HH238" s="159"/>
      <c r="HI238" s="159"/>
      <c r="HJ238" s="159"/>
      <c r="HK238" s="159"/>
      <c r="HL238" s="159"/>
      <c r="HM238" s="159"/>
      <c r="HN238" s="159"/>
      <c r="HO238" s="159"/>
      <c r="HP238" s="159"/>
    </row>
    <row r="239" s="158" customFormat="1" spans="1:224">
      <c r="A239" s="170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59"/>
      <c r="AY239" s="159"/>
      <c r="AZ239" s="159"/>
      <c r="BA239" s="159"/>
      <c r="BB239" s="159"/>
      <c r="BC239" s="159"/>
      <c r="BD239" s="159"/>
      <c r="BE239" s="159"/>
      <c r="BF239" s="159"/>
      <c r="BG239" s="159"/>
      <c r="BH239" s="159"/>
      <c r="BI239" s="159"/>
      <c r="BJ239" s="159"/>
      <c r="BK239" s="159"/>
      <c r="BL239" s="159"/>
      <c r="BM239" s="159"/>
      <c r="BN239" s="159"/>
      <c r="BO239" s="159"/>
      <c r="BP239" s="159"/>
      <c r="BQ239" s="159"/>
      <c r="BR239" s="159"/>
      <c r="BS239" s="159"/>
      <c r="BT239" s="159"/>
      <c r="BU239" s="159"/>
      <c r="BV239" s="159"/>
      <c r="BW239" s="159"/>
      <c r="BX239" s="159"/>
      <c r="BY239" s="159"/>
      <c r="BZ239" s="159"/>
      <c r="CA239" s="159"/>
      <c r="CB239" s="159"/>
      <c r="CC239" s="159"/>
      <c r="CD239" s="159"/>
      <c r="CE239" s="159"/>
      <c r="CF239" s="159"/>
      <c r="CG239" s="159"/>
      <c r="CH239" s="159"/>
      <c r="CI239" s="159"/>
      <c r="CJ239" s="159"/>
      <c r="CK239" s="159"/>
      <c r="CL239" s="159"/>
      <c r="CM239" s="159"/>
      <c r="CN239" s="159"/>
      <c r="CO239" s="159"/>
      <c r="CP239" s="159"/>
      <c r="CQ239" s="159"/>
      <c r="CR239" s="159"/>
      <c r="CS239" s="159"/>
      <c r="CT239" s="159"/>
      <c r="CU239" s="159"/>
      <c r="CV239" s="159"/>
      <c r="CW239" s="159"/>
      <c r="CX239" s="159"/>
      <c r="CY239" s="159"/>
      <c r="CZ239" s="159"/>
      <c r="DA239" s="159"/>
      <c r="DB239" s="159"/>
      <c r="DC239" s="159"/>
      <c r="DD239" s="159"/>
      <c r="DE239" s="159"/>
      <c r="DF239" s="159"/>
      <c r="DG239" s="159"/>
      <c r="DH239" s="159"/>
      <c r="DI239" s="159"/>
      <c r="DJ239" s="159"/>
      <c r="DK239" s="159"/>
      <c r="DL239" s="159"/>
      <c r="DM239" s="159"/>
      <c r="DN239" s="159"/>
      <c r="DO239" s="159"/>
      <c r="DP239" s="159"/>
      <c r="DQ239" s="159"/>
      <c r="DR239" s="159"/>
      <c r="DS239" s="159"/>
      <c r="DT239" s="159"/>
      <c r="DU239" s="159"/>
      <c r="DV239" s="159"/>
      <c r="DW239" s="159"/>
      <c r="DX239" s="159"/>
      <c r="DY239" s="159"/>
      <c r="DZ239" s="159"/>
      <c r="EA239" s="159"/>
      <c r="EB239" s="159"/>
      <c r="EC239" s="159"/>
      <c r="ED239" s="159"/>
      <c r="EE239" s="159"/>
      <c r="EF239" s="159"/>
      <c r="EG239" s="159"/>
      <c r="EH239" s="159"/>
      <c r="EI239" s="159"/>
      <c r="EJ239" s="159"/>
      <c r="EK239" s="159"/>
      <c r="EL239" s="159"/>
      <c r="EM239" s="159"/>
      <c r="EN239" s="159"/>
      <c r="EO239" s="159"/>
      <c r="EP239" s="159"/>
      <c r="EQ239" s="159"/>
      <c r="ER239" s="159"/>
      <c r="ES239" s="159"/>
      <c r="ET239" s="159"/>
      <c r="EU239" s="159"/>
      <c r="EV239" s="159"/>
      <c r="EW239" s="159"/>
      <c r="EX239" s="159"/>
      <c r="EY239" s="159"/>
      <c r="EZ239" s="159"/>
      <c r="FA239" s="159"/>
      <c r="FB239" s="159"/>
      <c r="FC239" s="159"/>
      <c r="FD239" s="159"/>
      <c r="FE239" s="159"/>
      <c r="FF239" s="159"/>
      <c r="FG239" s="159"/>
      <c r="FH239" s="159"/>
      <c r="FI239" s="159"/>
      <c r="FJ239" s="159"/>
      <c r="FK239" s="159"/>
      <c r="FL239" s="159"/>
      <c r="FM239" s="159"/>
      <c r="FN239" s="159"/>
      <c r="FO239" s="159"/>
      <c r="FP239" s="159"/>
      <c r="FQ239" s="159"/>
      <c r="FR239" s="159"/>
      <c r="FS239" s="159"/>
      <c r="FT239" s="159"/>
      <c r="FU239" s="159"/>
      <c r="FV239" s="159"/>
      <c r="FW239" s="159"/>
      <c r="FX239" s="159"/>
      <c r="FY239" s="159"/>
      <c r="FZ239" s="159"/>
      <c r="GA239" s="159"/>
      <c r="GB239" s="159"/>
      <c r="GC239" s="159"/>
      <c r="GD239" s="159"/>
      <c r="GE239" s="159"/>
      <c r="GF239" s="159"/>
      <c r="GG239" s="159"/>
      <c r="GH239" s="159"/>
      <c r="GI239" s="159"/>
      <c r="GJ239" s="159"/>
      <c r="GK239" s="159"/>
      <c r="GL239" s="159"/>
      <c r="GM239" s="159"/>
      <c r="GN239" s="159"/>
      <c r="GO239" s="159"/>
      <c r="GP239" s="159"/>
      <c r="GQ239" s="159"/>
      <c r="GR239" s="159"/>
      <c r="GS239" s="159"/>
      <c r="GT239" s="159"/>
      <c r="GU239" s="159"/>
      <c r="GV239" s="159"/>
      <c r="GW239" s="159"/>
      <c r="GX239" s="159"/>
      <c r="GY239" s="159"/>
      <c r="GZ239" s="159"/>
      <c r="HA239" s="159"/>
      <c r="HB239" s="159"/>
      <c r="HC239" s="159"/>
      <c r="HD239" s="159"/>
      <c r="HE239" s="159"/>
      <c r="HF239" s="159"/>
      <c r="HG239" s="159"/>
      <c r="HH239" s="159"/>
      <c r="HI239" s="159"/>
      <c r="HJ239" s="159"/>
      <c r="HK239" s="159"/>
      <c r="HL239" s="159"/>
      <c r="HM239" s="159"/>
      <c r="HN239" s="159"/>
      <c r="HO239" s="159"/>
      <c r="HP239" s="159"/>
    </row>
    <row r="240" s="158" customFormat="1" spans="1:224">
      <c r="A240" s="170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159"/>
      <c r="AX240" s="159"/>
      <c r="AY240" s="159"/>
      <c r="AZ240" s="159"/>
      <c r="BA240" s="159"/>
      <c r="BB240" s="159"/>
      <c r="BC240" s="159"/>
      <c r="BD240" s="159"/>
      <c r="BE240" s="159"/>
      <c r="BF240" s="159"/>
      <c r="BG240" s="159"/>
      <c r="BH240" s="159"/>
      <c r="BI240" s="159"/>
      <c r="BJ240" s="159"/>
      <c r="BK240" s="159"/>
      <c r="BL240" s="159"/>
      <c r="BM240" s="159"/>
      <c r="BN240" s="159"/>
      <c r="BO240" s="159"/>
      <c r="BP240" s="159"/>
      <c r="BQ240" s="159"/>
      <c r="BR240" s="159"/>
      <c r="BS240" s="159"/>
      <c r="BT240" s="159"/>
      <c r="BU240" s="159"/>
      <c r="BV240" s="159"/>
      <c r="BW240" s="159"/>
      <c r="BX240" s="159"/>
      <c r="BY240" s="159"/>
      <c r="BZ240" s="159"/>
      <c r="CA240" s="159"/>
      <c r="CB240" s="159"/>
      <c r="CC240" s="159"/>
      <c r="CD240" s="159"/>
      <c r="CE240" s="159"/>
      <c r="CF240" s="159"/>
      <c r="CG240" s="159"/>
      <c r="CH240" s="159"/>
      <c r="CI240" s="159"/>
      <c r="CJ240" s="159"/>
      <c r="CK240" s="159"/>
      <c r="CL240" s="159"/>
      <c r="CM240" s="159"/>
      <c r="CN240" s="159"/>
      <c r="CO240" s="159"/>
      <c r="CP240" s="159"/>
      <c r="CQ240" s="159"/>
      <c r="CR240" s="159"/>
      <c r="CS240" s="159"/>
      <c r="CT240" s="159"/>
      <c r="CU240" s="159"/>
      <c r="CV240" s="159"/>
      <c r="CW240" s="159"/>
      <c r="CX240" s="159"/>
      <c r="CY240" s="159"/>
      <c r="CZ240" s="159"/>
      <c r="DA240" s="159"/>
      <c r="DB240" s="159"/>
      <c r="DC240" s="159"/>
      <c r="DD240" s="159"/>
      <c r="DE240" s="159"/>
      <c r="DF240" s="159"/>
      <c r="DG240" s="159"/>
      <c r="DH240" s="159"/>
      <c r="DI240" s="159"/>
      <c r="DJ240" s="159"/>
      <c r="DK240" s="159"/>
      <c r="DL240" s="159"/>
      <c r="DM240" s="159"/>
      <c r="DN240" s="159"/>
      <c r="DO240" s="159"/>
      <c r="DP240" s="159"/>
      <c r="DQ240" s="159"/>
      <c r="DR240" s="159"/>
      <c r="DS240" s="159"/>
      <c r="DT240" s="159"/>
      <c r="DU240" s="159"/>
      <c r="DV240" s="159"/>
      <c r="DW240" s="159"/>
      <c r="DX240" s="159"/>
      <c r="DY240" s="159"/>
      <c r="DZ240" s="159"/>
      <c r="EA240" s="159"/>
      <c r="EB240" s="159"/>
      <c r="EC240" s="159"/>
      <c r="ED240" s="159"/>
      <c r="EE240" s="159"/>
      <c r="EF240" s="159"/>
      <c r="EG240" s="159"/>
      <c r="EH240" s="159"/>
      <c r="EI240" s="159"/>
      <c r="EJ240" s="159"/>
      <c r="EK240" s="159"/>
      <c r="EL240" s="159"/>
      <c r="EM240" s="159"/>
      <c r="EN240" s="159"/>
      <c r="EO240" s="159"/>
      <c r="EP240" s="159"/>
      <c r="EQ240" s="159"/>
      <c r="ER240" s="159"/>
      <c r="ES240" s="159"/>
      <c r="ET240" s="159"/>
      <c r="EU240" s="159"/>
      <c r="EV240" s="159"/>
      <c r="EW240" s="159"/>
      <c r="EX240" s="159"/>
      <c r="EY240" s="159"/>
      <c r="EZ240" s="159"/>
      <c r="FA240" s="159"/>
      <c r="FB240" s="159"/>
      <c r="FC240" s="159"/>
      <c r="FD240" s="159"/>
      <c r="FE240" s="159"/>
      <c r="FF240" s="159"/>
      <c r="FG240" s="159"/>
      <c r="FH240" s="159"/>
      <c r="FI240" s="159"/>
      <c r="FJ240" s="159"/>
      <c r="FK240" s="159"/>
      <c r="FL240" s="159"/>
      <c r="FM240" s="159"/>
      <c r="FN240" s="159"/>
      <c r="FO240" s="159"/>
      <c r="FP240" s="159"/>
      <c r="FQ240" s="159"/>
      <c r="FR240" s="159"/>
      <c r="FS240" s="159"/>
      <c r="FT240" s="159"/>
      <c r="FU240" s="159"/>
      <c r="FV240" s="159"/>
      <c r="FW240" s="159"/>
      <c r="FX240" s="159"/>
      <c r="FY240" s="159"/>
      <c r="FZ240" s="159"/>
      <c r="GA240" s="159"/>
      <c r="GB240" s="159"/>
      <c r="GC240" s="159"/>
      <c r="GD240" s="159"/>
      <c r="GE240" s="159"/>
      <c r="GF240" s="159"/>
      <c r="GG240" s="159"/>
      <c r="GH240" s="159"/>
      <c r="GI240" s="159"/>
      <c r="GJ240" s="159"/>
      <c r="GK240" s="159"/>
      <c r="GL240" s="159"/>
      <c r="GM240" s="159"/>
      <c r="GN240" s="159"/>
      <c r="GO240" s="159"/>
      <c r="GP240" s="159"/>
      <c r="GQ240" s="159"/>
      <c r="GR240" s="159"/>
      <c r="GS240" s="159"/>
      <c r="GT240" s="159"/>
      <c r="GU240" s="159"/>
      <c r="GV240" s="159"/>
      <c r="GW240" s="159"/>
      <c r="GX240" s="159"/>
      <c r="GY240" s="159"/>
      <c r="GZ240" s="159"/>
      <c r="HA240" s="159"/>
      <c r="HB240" s="159"/>
      <c r="HC240" s="159"/>
      <c r="HD240" s="159"/>
      <c r="HE240" s="159"/>
      <c r="HF240" s="159"/>
      <c r="HG240" s="159"/>
      <c r="HH240" s="159"/>
      <c r="HI240" s="159"/>
      <c r="HJ240" s="159"/>
      <c r="HK240" s="159"/>
      <c r="HL240" s="159"/>
      <c r="HM240" s="159"/>
      <c r="HN240" s="159"/>
      <c r="HO240" s="159"/>
      <c r="HP240" s="159"/>
    </row>
    <row r="241" s="158" customFormat="1" spans="1:224">
      <c r="A241" s="170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9"/>
      <c r="AY241" s="159"/>
      <c r="AZ241" s="159"/>
      <c r="BA241" s="159"/>
      <c r="BB241" s="159"/>
      <c r="BC241" s="159"/>
      <c r="BD241" s="159"/>
      <c r="BE241" s="159"/>
      <c r="BF241" s="159"/>
      <c r="BG241" s="159"/>
      <c r="BH241" s="159"/>
      <c r="BI241" s="159"/>
      <c r="BJ241" s="159"/>
      <c r="BK241" s="159"/>
      <c r="BL241" s="159"/>
      <c r="BM241" s="159"/>
      <c r="BN241" s="159"/>
      <c r="BO241" s="159"/>
      <c r="BP241" s="159"/>
      <c r="BQ241" s="159"/>
      <c r="BR241" s="159"/>
      <c r="BS241" s="159"/>
      <c r="BT241" s="159"/>
      <c r="BU241" s="159"/>
      <c r="BV241" s="159"/>
      <c r="BW241" s="159"/>
      <c r="BX241" s="159"/>
      <c r="BY241" s="159"/>
      <c r="BZ241" s="159"/>
      <c r="CA241" s="159"/>
      <c r="CB241" s="159"/>
      <c r="CC241" s="159"/>
      <c r="CD241" s="159"/>
      <c r="CE241" s="159"/>
      <c r="CF241" s="159"/>
      <c r="CG241" s="159"/>
      <c r="CH241" s="159"/>
      <c r="CI241" s="159"/>
      <c r="CJ241" s="159"/>
      <c r="CK241" s="159"/>
      <c r="CL241" s="159"/>
      <c r="CM241" s="159"/>
      <c r="CN241" s="159"/>
      <c r="CO241" s="159"/>
      <c r="CP241" s="159"/>
      <c r="CQ241" s="159"/>
      <c r="CR241" s="159"/>
      <c r="CS241" s="159"/>
      <c r="CT241" s="159"/>
      <c r="CU241" s="159"/>
      <c r="CV241" s="159"/>
      <c r="CW241" s="159"/>
      <c r="CX241" s="159"/>
      <c r="CY241" s="159"/>
      <c r="CZ241" s="159"/>
      <c r="DA241" s="159"/>
      <c r="DB241" s="159"/>
      <c r="DC241" s="159"/>
      <c r="DD241" s="159"/>
      <c r="DE241" s="159"/>
      <c r="DF241" s="159"/>
      <c r="DG241" s="159"/>
      <c r="DH241" s="159"/>
      <c r="DI241" s="159"/>
      <c r="DJ241" s="159"/>
      <c r="DK241" s="159"/>
      <c r="DL241" s="159"/>
      <c r="DM241" s="159"/>
      <c r="DN241" s="159"/>
      <c r="DO241" s="159"/>
      <c r="DP241" s="159"/>
      <c r="DQ241" s="159"/>
      <c r="DR241" s="159"/>
      <c r="DS241" s="159"/>
      <c r="DT241" s="159"/>
      <c r="DU241" s="159"/>
      <c r="DV241" s="159"/>
      <c r="DW241" s="159"/>
      <c r="DX241" s="159"/>
      <c r="DY241" s="159"/>
      <c r="DZ241" s="159"/>
      <c r="EA241" s="159"/>
      <c r="EB241" s="159"/>
      <c r="EC241" s="159"/>
      <c r="ED241" s="159"/>
      <c r="EE241" s="159"/>
      <c r="EF241" s="159"/>
      <c r="EG241" s="159"/>
      <c r="EH241" s="159"/>
      <c r="EI241" s="159"/>
      <c r="EJ241" s="159"/>
      <c r="EK241" s="159"/>
      <c r="EL241" s="159"/>
      <c r="EM241" s="159"/>
      <c r="EN241" s="159"/>
      <c r="EO241" s="159"/>
      <c r="EP241" s="159"/>
      <c r="EQ241" s="159"/>
      <c r="ER241" s="159"/>
      <c r="ES241" s="159"/>
      <c r="ET241" s="159"/>
      <c r="EU241" s="159"/>
      <c r="EV241" s="159"/>
      <c r="EW241" s="159"/>
      <c r="EX241" s="159"/>
      <c r="EY241" s="159"/>
      <c r="EZ241" s="159"/>
      <c r="FA241" s="159"/>
      <c r="FB241" s="159"/>
      <c r="FC241" s="159"/>
      <c r="FD241" s="159"/>
      <c r="FE241" s="159"/>
      <c r="FF241" s="159"/>
      <c r="FG241" s="159"/>
      <c r="FH241" s="159"/>
      <c r="FI241" s="159"/>
      <c r="FJ241" s="159"/>
      <c r="FK241" s="159"/>
      <c r="FL241" s="159"/>
      <c r="FM241" s="159"/>
      <c r="FN241" s="159"/>
      <c r="FO241" s="159"/>
      <c r="FP241" s="159"/>
      <c r="FQ241" s="159"/>
      <c r="FR241" s="159"/>
      <c r="FS241" s="159"/>
      <c r="FT241" s="159"/>
      <c r="FU241" s="159"/>
      <c r="FV241" s="159"/>
      <c r="FW241" s="159"/>
      <c r="FX241" s="159"/>
      <c r="FY241" s="159"/>
      <c r="FZ241" s="159"/>
      <c r="GA241" s="159"/>
      <c r="GB241" s="159"/>
      <c r="GC241" s="159"/>
      <c r="GD241" s="159"/>
      <c r="GE241" s="159"/>
      <c r="GF241" s="159"/>
      <c r="GG241" s="159"/>
      <c r="GH241" s="159"/>
      <c r="GI241" s="159"/>
      <c r="GJ241" s="159"/>
      <c r="GK241" s="159"/>
      <c r="GL241" s="159"/>
      <c r="GM241" s="159"/>
      <c r="GN241" s="159"/>
      <c r="GO241" s="159"/>
      <c r="GP241" s="159"/>
      <c r="GQ241" s="159"/>
      <c r="GR241" s="159"/>
      <c r="GS241" s="159"/>
      <c r="GT241" s="159"/>
      <c r="GU241" s="159"/>
      <c r="GV241" s="159"/>
      <c r="GW241" s="159"/>
      <c r="GX241" s="159"/>
      <c r="GY241" s="159"/>
      <c r="GZ241" s="159"/>
      <c r="HA241" s="159"/>
      <c r="HB241" s="159"/>
      <c r="HC241" s="159"/>
      <c r="HD241" s="159"/>
      <c r="HE241" s="159"/>
      <c r="HF241" s="159"/>
      <c r="HG241" s="159"/>
      <c r="HH241" s="159"/>
      <c r="HI241" s="159"/>
      <c r="HJ241" s="159"/>
      <c r="HK241" s="159"/>
      <c r="HL241" s="159"/>
      <c r="HM241" s="159"/>
      <c r="HN241" s="159"/>
      <c r="HO241" s="159"/>
      <c r="HP241" s="159"/>
    </row>
    <row r="242" s="158" customFormat="1" spans="1:224">
      <c r="A242" s="170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  <c r="BJ242" s="159"/>
      <c r="BK242" s="159"/>
      <c r="BL242" s="159"/>
      <c r="BM242" s="159"/>
      <c r="BN242" s="159"/>
      <c r="BO242" s="159"/>
      <c r="BP242" s="159"/>
      <c r="BQ242" s="159"/>
      <c r="BR242" s="159"/>
      <c r="BS242" s="159"/>
      <c r="BT242" s="159"/>
      <c r="BU242" s="159"/>
      <c r="BV242" s="159"/>
      <c r="BW242" s="159"/>
      <c r="BX242" s="159"/>
      <c r="BY242" s="159"/>
      <c r="BZ242" s="159"/>
      <c r="CA242" s="159"/>
      <c r="CB242" s="159"/>
      <c r="CC242" s="159"/>
      <c r="CD242" s="159"/>
      <c r="CE242" s="159"/>
      <c r="CF242" s="159"/>
      <c r="CG242" s="159"/>
      <c r="CH242" s="159"/>
      <c r="CI242" s="159"/>
      <c r="CJ242" s="159"/>
      <c r="CK242" s="159"/>
      <c r="CL242" s="159"/>
      <c r="CM242" s="159"/>
      <c r="CN242" s="159"/>
      <c r="CO242" s="159"/>
      <c r="CP242" s="159"/>
      <c r="CQ242" s="159"/>
      <c r="CR242" s="159"/>
      <c r="CS242" s="159"/>
      <c r="CT242" s="159"/>
      <c r="CU242" s="159"/>
      <c r="CV242" s="159"/>
      <c r="CW242" s="159"/>
      <c r="CX242" s="159"/>
      <c r="CY242" s="159"/>
      <c r="CZ242" s="159"/>
      <c r="DA242" s="159"/>
      <c r="DB242" s="159"/>
      <c r="DC242" s="159"/>
      <c r="DD242" s="159"/>
      <c r="DE242" s="159"/>
      <c r="DF242" s="159"/>
      <c r="DG242" s="159"/>
      <c r="DH242" s="159"/>
      <c r="DI242" s="159"/>
      <c r="DJ242" s="159"/>
      <c r="DK242" s="159"/>
      <c r="DL242" s="159"/>
      <c r="DM242" s="159"/>
      <c r="DN242" s="159"/>
      <c r="DO242" s="159"/>
      <c r="DP242" s="159"/>
      <c r="DQ242" s="159"/>
      <c r="DR242" s="159"/>
      <c r="DS242" s="159"/>
      <c r="DT242" s="159"/>
      <c r="DU242" s="159"/>
      <c r="DV242" s="159"/>
      <c r="DW242" s="159"/>
      <c r="DX242" s="159"/>
      <c r="DY242" s="159"/>
      <c r="DZ242" s="159"/>
      <c r="EA242" s="159"/>
      <c r="EB242" s="159"/>
      <c r="EC242" s="159"/>
      <c r="ED242" s="159"/>
      <c r="EE242" s="159"/>
      <c r="EF242" s="159"/>
      <c r="EG242" s="159"/>
      <c r="EH242" s="159"/>
      <c r="EI242" s="159"/>
      <c r="EJ242" s="159"/>
      <c r="EK242" s="159"/>
      <c r="EL242" s="159"/>
      <c r="EM242" s="159"/>
      <c r="EN242" s="159"/>
      <c r="EO242" s="159"/>
      <c r="EP242" s="159"/>
      <c r="EQ242" s="159"/>
      <c r="ER242" s="159"/>
      <c r="ES242" s="159"/>
      <c r="ET242" s="159"/>
      <c r="EU242" s="159"/>
      <c r="EV242" s="159"/>
      <c r="EW242" s="159"/>
      <c r="EX242" s="159"/>
      <c r="EY242" s="159"/>
      <c r="EZ242" s="159"/>
      <c r="FA242" s="159"/>
      <c r="FB242" s="159"/>
      <c r="FC242" s="159"/>
      <c r="FD242" s="159"/>
      <c r="FE242" s="159"/>
      <c r="FF242" s="159"/>
      <c r="FG242" s="159"/>
      <c r="FH242" s="159"/>
      <c r="FI242" s="159"/>
      <c r="FJ242" s="159"/>
      <c r="FK242" s="159"/>
      <c r="FL242" s="159"/>
      <c r="FM242" s="159"/>
      <c r="FN242" s="159"/>
      <c r="FO242" s="159"/>
      <c r="FP242" s="159"/>
      <c r="FQ242" s="159"/>
      <c r="FR242" s="159"/>
      <c r="FS242" s="159"/>
      <c r="FT242" s="159"/>
      <c r="FU242" s="159"/>
      <c r="FV242" s="159"/>
      <c r="FW242" s="159"/>
      <c r="FX242" s="159"/>
      <c r="FY242" s="159"/>
      <c r="FZ242" s="159"/>
      <c r="GA242" s="159"/>
      <c r="GB242" s="159"/>
      <c r="GC242" s="159"/>
      <c r="GD242" s="159"/>
      <c r="GE242" s="159"/>
      <c r="GF242" s="159"/>
      <c r="GG242" s="159"/>
      <c r="GH242" s="159"/>
      <c r="GI242" s="159"/>
      <c r="GJ242" s="159"/>
      <c r="GK242" s="159"/>
      <c r="GL242" s="159"/>
      <c r="GM242" s="159"/>
      <c r="GN242" s="159"/>
      <c r="GO242" s="159"/>
      <c r="GP242" s="159"/>
      <c r="GQ242" s="159"/>
      <c r="GR242" s="159"/>
      <c r="GS242" s="159"/>
      <c r="GT242" s="159"/>
      <c r="GU242" s="159"/>
      <c r="GV242" s="159"/>
      <c r="GW242" s="159"/>
      <c r="GX242" s="159"/>
      <c r="GY242" s="159"/>
      <c r="GZ242" s="159"/>
      <c r="HA242" s="159"/>
      <c r="HB242" s="159"/>
      <c r="HC242" s="159"/>
      <c r="HD242" s="159"/>
      <c r="HE242" s="159"/>
      <c r="HF242" s="159"/>
      <c r="HG242" s="159"/>
      <c r="HH242" s="159"/>
      <c r="HI242" s="159"/>
      <c r="HJ242" s="159"/>
      <c r="HK242" s="159"/>
      <c r="HL242" s="159"/>
      <c r="HM242" s="159"/>
      <c r="HN242" s="159"/>
      <c r="HO242" s="159"/>
      <c r="HP242" s="159"/>
    </row>
    <row r="243" s="158" customFormat="1" spans="1:224">
      <c r="A243" s="170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9"/>
      <c r="AY243" s="159"/>
      <c r="AZ243" s="159"/>
      <c r="BA243" s="159"/>
      <c r="BB243" s="159"/>
      <c r="BC243" s="159"/>
      <c r="BD243" s="159"/>
      <c r="BE243" s="159"/>
      <c r="BF243" s="159"/>
      <c r="BG243" s="159"/>
      <c r="BH243" s="159"/>
      <c r="BI243" s="159"/>
      <c r="BJ243" s="159"/>
      <c r="BK243" s="159"/>
      <c r="BL243" s="159"/>
      <c r="BM243" s="159"/>
      <c r="BN243" s="159"/>
      <c r="BO243" s="159"/>
      <c r="BP243" s="159"/>
      <c r="BQ243" s="159"/>
      <c r="BR243" s="159"/>
      <c r="BS243" s="159"/>
      <c r="BT243" s="159"/>
      <c r="BU243" s="159"/>
      <c r="BV243" s="159"/>
      <c r="BW243" s="159"/>
      <c r="BX243" s="159"/>
      <c r="BY243" s="159"/>
      <c r="BZ243" s="159"/>
      <c r="CA243" s="159"/>
      <c r="CB243" s="159"/>
      <c r="CC243" s="159"/>
      <c r="CD243" s="159"/>
      <c r="CE243" s="159"/>
      <c r="CF243" s="159"/>
      <c r="CG243" s="159"/>
      <c r="CH243" s="159"/>
      <c r="CI243" s="159"/>
      <c r="CJ243" s="159"/>
      <c r="CK243" s="159"/>
      <c r="CL243" s="159"/>
      <c r="CM243" s="159"/>
      <c r="CN243" s="159"/>
      <c r="CO243" s="159"/>
      <c r="CP243" s="159"/>
      <c r="CQ243" s="159"/>
      <c r="CR243" s="159"/>
      <c r="CS243" s="159"/>
      <c r="CT243" s="159"/>
      <c r="CU243" s="159"/>
      <c r="CV243" s="159"/>
      <c r="CW243" s="159"/>
      <c r="CX243" s="159"/>
      <c r="CY243" s="159"/>
      <c r="CZ243" s="159"/>
      <c r="DA243" s="159"/>
      <c r="DB243" s="159"/>
      <c r="DC243" s="159"/>
      <c r="DD243" s="159"/>
      <c r="DE243" s="159"/>
      <c r="DF243" s="159"/>
      <c r="DG243" s="159"/>
      <c r="DH243" s="159"/>
      <c r="DI243" s="159"/>
      <c r="DJ243" s="159"/>
      <c r="DK243" s="159"/>
      <c r="DL243" s="159"/>
      <c r="DM243" s="159"/>
      <c r="DN243" s="159"/>
      <c r="DO243" s="159"/>
      <c r="DP243" s="159"/>
      <c r="DQ243" s="159"/>
      <c r="DR243" s="159"/>
      <c r="DS243" s="159"/>
      <c r="DT243" s="159"/>
      <c r="DU243" s="159"/>
      <c r="DV243" s="159"/>
      <c r="DW243" s="159"/>
      <c r="DX243" s="159"/>
      <c r="DY243" s="159"/>
      <c r="DZ243" s="159"/>
      <c r="EA243" s="159"/>
      <c r="EB243" s="159"/>
      <c r="EC243" s="159"/>
      <c r="ED243" s="159"/>
      <c r="EE243" s="159"/>
      <c r="EF243" s="159"/>
      <c r="EG243" s="159"/>
      <c r="EH243" s="159"/>
      <c r="EI243" s="159"/>
      <c r="EJ243" s="159"/>
      <c r="EK243" s="159"/>
      <c r="EL243" s="159"/>
      <c r="EM243" s="159"/>
      <c r="EN243" s="159"/>
      <c r="EO243" s="159"/>
      <c r="EP243" s="159"/>
      <c r="EQ243" s="159"/>
      <c r="ER243" s="159"/>
      <c r="ES243" s="159"/>
      <c r="ET243" s="159"/>
      <c r="EU243" s="159"/>
      <c r="EV243" s="159"/>
      <c r="EW243" s="159"/>
      <c r="EX243" s="159"/>
      <c r="EY243" s="159"/>
      <c r="EZ243" s="159"/>
      <c r="FA243" s="159"/>
      <c r="FB243" s="159"/>
      <c r="FC243" s="159"/>
      <c r="FD243" s="159"/>
      <c r="FE243" s="159"/>
      <c r="FF243" s="159"/>
      <c r="FG243" s="159"/>
      <c r="FH243" s="159"/>
      <c r="FI243" s="159"/>
      <c r="FJ243" s="159"/>
      <c r="FK243" s="159"/>
      <c r="FL243" s="159"/>
      <c r="FM243" s="159"/>
      <c r="FN243" s="159"/>
      <c r="FO243" s="159"/>
      <c r="FP243" s="159"/>
      <c r="FQ243" s="159"/>
      <c r="FR243" s="159"/>
      <c r="FS243" s="159"/>
      <c r="FT243" s="159"/>
      <c r="FU243" s="159"/>
      <c r="FV243" s="159"/>
      <c r="FW243" s="159"/>
      <c r="FX243" s="159"/>
      <c r="FY243" s="159"/>
      <c r="FZ243" s="159"/>
      <c r="GA243" s="159"/>
      <c r="GB243" s="159"/>
      <c r="GC243" s="159"/>
      <c r="GD243" s="159"/>
      <c r="GE243" s="159"/>
      <c r="GF243" s="159"/>
      <c r="GG243" s="159"/>
      <c r="GH243" s="159"/>
      <c r="GI243" s="159"/>
      <c r="GJ243" s="159"/>
      <c r="GK243" s="159"/>
      <c r="GL243" s="159"/>
      <c r="GM243" s="159"/>
      <c r="GN243" s="159"/>
      <c r="GO243" s="159"/>
      <c r="GP243" s="159"/>
      <c r="GQ243" s="159"/>
      <c r="GR243" s="159"/>
      <c r="GS243" s="159"/>
      <c r="GT243" s="159"/>
      <c r="GU243" s="159"/>
      <c r="GV243" s="159"/>
      <c r="GW243" s="159"/>
      <c r="GX243" s="159"/>
      <c r="GY243" s="159"/>
      <c r="GZ243" s="159"/>
      <c r="HA243" s="159"/>
      <c r="HB243" s="159"/>
      <c r="HC243" s="159"/>
      <c r="HD243" s="159"/>
      <c r="HE243" s="159"/>
      <c r="HF243" s="159"/>
      <c r="HG243" s="159"/>
      <c r="HH243" s="159"/>
      <c r="HI243" s="159"/>
      <c r="HJ243" s="159"/>
      <c r="HK243" s="159"/>
      <c r="HL243" s="159"/>
      <c r="HM243" s="159"/>
      <c r="HN243" s="159"/>
      <c r="HO243" s="159"/>
      <c r="HP243" s="159"/>
    </row>
    <row r="244" s="158" customFormat="1" spans="1:224">
      <c r="A244" s="170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59"/>
      <c r="BN244" s="159"/>
      <c r="BO244" s="159"/>
      <c r="BP244" s="159"/>
      <c r="BQ244" s="159"/>
      <c r="BR244" s="159"/>
      <c r="BS244" s="159"/>
      <c r="BT244" s="159"/>
      <c r="BU244" s="159"/>
      <c r="BV244" s="159"/>
      <c r="BW244" s="159"/>
      <c r="BX244" s="159"/>
      <c r="BY244" s="159"/>
      <c r="BZ244" s="159"/>
      <c r="CA244" s="159"/>
      <c r="CB244" s="159"/>
      <c r="CC244" s="159"/>
      <c r="CD244" s="159"/>
      <c r="CE244" s="159"/>
      <c r="CF244" s="159"/>
      <c r="CG244" s="159"/>
      <c r="CH244" s="159"/>
      <c r="CI244" s="159"/>
      <c r="CJ244" s="159"/>
      <c r="CK244" s="159"/>
      <c r="CL244" s="159"/>
      <c r="CM244" s="159"/>
      <c r="CN244" s="159"/>
      <c r="CO244" s="159"/>
      <c r="CP244" s="159"/>
      <c r="CQ244" s="159"/>
      <c r="CR244" s="159"/>
      <c r="CS244" s="159"/>
      <c r="CT244" s="159"/>
      <c r="CU244" s="159"/>
      <c r="CV244" s="159"/>
      <c r="CW244" s="159"/>
      <c r="CX244" s="159"/>
      <c r="CY244" s="159"/>
      <c r="CZ244" s="159"/>
      <c r="DA244" s="159"/>
      <c r="DB244" s="159"/>
      <c r="DC244" s="159"/>
      <c r="DD244" s="159"/>
      <c r="DE244" s="159"/>
      <c r="DF244" s="159"/>
      <c r="DG244" s="159"/>
      <c r="DH244" s="159"/>
      <c r="DI244" s="159"/>
      <c r="DJ244" s="159"/>
      <c r="DK244" s="159"/>
      <c r="DL244" s="159"/>
      <c r="DM244" s="159"/>
      <c r="DN244" s="159"/>
      <c r="DO244" s="159"/>
      <c r="DP244" s="159"/>
      <c r="DQ244" s="159"/>
      <c r="DR244" s="159"/>
      <c r="DS244" s="159"/>
      <c r="DT244" s="159"/>
      <c r="DU244" s="159"/>
      <c r="DV244" s="159"/>
      <c r="DW244" s="159"/>
      <c r="DX244" s="159"/>
      <c r="DY244" s="159"/>
      <c r="DZ244" s="159"/>
      <c r="EA244" s="159"/>
      <c r="EB244" s="159"/>
      <c r="EC244" s="159"/>
      <c r="ED244" s="159"/>
      <c r="EE244" s="159"/>
      <c r="EF244" s="159"/>
      <c r="EG244" s="159"/>
      <c r="EH244" s="159"/>
      <c r="EI244" s="159"/>
      <c r="EJ244" s="159"/>
      <c r="EK244" s="159"/>
      <c r="EL244" s="159"/>
      <c r="EM244" s="159"/>
      <c r="EN244" s="159"/>
      <c r="EO244" s="159"/>
      <c r="EP244" s="159"/>
      <c r="EQ244" s="159"/>
      <c r="ER244" s="159"/>
      <c r="ES244" s="159"/>
      <c r="ET244" s="159"/>
      <c r="EU244" s="159"/>
      <c r="EV244" s="159"/>
      <c r="EW244" s="159"/>
      <c r="EX244" s="159"/>
      <c r="EY244" s="159"/>
      <c r="EZ244" s="159"/>
      <c r="FA244" s="159"/>
      <c r="FB244" s="159"/>
      <c r="FC244" s="159"/>
      <c r="FD244" s="159"/>
      <c r="FE244" s="159"/>
      <c r="FF244" s="159"/>
      <c r="FG244" s="159"/>
      <c r="FH244" s="159"/>
      <c r="FI244" s="159"/>
      <c r="FJ244" s="159"/>
      <c r="FK244" s="159"/>
      <c r="FL244" s="159"/>
      <c r="FM244" s="159"/>
      <c r="FN244" s="159"/>
      <c r="FO244" s="159"/>
      <c r="FP244" s="159"/>
      <c r="FQ244" s="159"/>
      <c r="FR244" s="159"/>
      <c r="FS244" s="159"/>
      <c r="FT244" s="159"/>
      <c r="FU244" s="159"/>
      <c r="FV244" s="159"/>
      <c r="FW244" s="159"/>
      <c r="FX244" s="159"/>
      <c r="FY244" s="159"/>
      <c r="FZ244" s="159"/>
      <c r="GA244" s="159"/>
      <c r="GB244" s="159"/>
      <c r="GC244" s="159"/>
      <c r="GD244" s="159"/>
      <c r="GE244" s="159"/>
      <c r="GF244" s="159"/>
      <c r="GG244" s="159"/>
      <c r="GH244" s="159"/>
      <c r="GI244" s="159"/>
      <c r="GJ244" s="159"/>
      <c r="GK244" s="159"/>
      <c r="GL244" s="159"/>
      <c r="GM244" s="159"/>
      <c r="GN244" s="159"/>
      <c r="GO244" s="159"/>
      <c r="GP244" s="159"/>
      <c r="GQ244" s="159"/>
      <c r="GR244" s="159"/>
      <c r="GS244" s="159"/>
      <c r="GT244" s="159"/>
      <c r="GU244" s="159"/>
      <c r="GV244" s="159"/>
      <c r="GW244" s="159"/>
      <c r="GX244" s="159"/>
      <c r="GY244" s="159"/>
      <c r="GZ244" s="159"/>
      <c r="HA244" s="159"/>
      <c r="HB244" s="159"/>
      <c r="HC244" s="159"/>
      <c r="HD244" s="159"/>
      <c r="HE244" s="159"/>
      <c r="HF244" s="159"/>
      <c r="HG244" s="159"/>
      <c r="HH244" s="159"/>
      <c r="HI244" s="159"/>
      <c r="HJ244" s="159"/>
      <c r="HK244" s="159"/>
      <c r="HL244" s="159"/>
      <c r="HM244" s="159"/>
      <c r="HN244" s="159"/>
      <c r="HO244" s="159"/>
      <c r="HP244" s="159"/>
    </row>
    <row r="245" s="158" customFormat="1" spans="1:224">
      <c r="A245" s="170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9"/>
      <c r="BM245" s="159"/>
      <c r="BN245" s="159"/>
      <c r="BO245" s="159"/>
      <c r="BP245" s="159"/>
      <c r="BQ245" s="159"/>
      <c r="BR245" s="159"/>
      <c r="BS245" s="159"/>
      <c r="BT245" s="159"/>
      <c r="BU245" s="159"/>
      <c r="BV245" s="159"/>
      <c r="BW245" s="159"/>
      <c r="BX245" s="159"/>
      <c r="BY245" s="159"/>
      <c r="BZ245" s="159"/>
      <c r="CA245" s="159"/>
      <c r="CB245" s="159"/>
      <c r="CC245" s="159"/>
      <c r="CD245" s="159"/>
      <c r="CE245" s="159"/>
      <c r="CF245" s="159"/>
      <c r="CG245" s="159"/>
      <c r="CH245" s="159"/>
      <c r="CI245" s="159"/>
      <c r="CJ245" s="159"/>
      <c r="CK245" s="159"/>
      <c r="CL245" s="159"/>
      <c r="CM245" s="159"/>
      <c r="CN245" s="159"/>
      <c r="CO245" s="159"/>
      <c r="CP245" s="159"/>
      <c r="CQ245" s="159"/>
      <c r="CR245" s="159"/>
      <c r="CS245" s="159"/>
      <c r="CT245" s="159"/>
      <c r="CU245" s="159"/>
      <c r="CV245" s="159"/>
      <c r="CW245" s="159"/>
      <c r="CX245" s="159"/>
      <c r="CY245" s="159"/>
      <c r="CZ245" s="159"/>
      <c r="DA245" s="159"/>
      <c r="DB245" s="159"/>
      <c r="DC245" s="159"/>
      <c r="DD245" s="159"/>
      <c r="DE245" s="159"/>
      <c r="DF245" s="159"/>
      <c r="DG245" s="159"/>
      <c r="DH245" s="159"/>
      <c r="DI245" s="159"/>
      <c r="DJ245" s="159"/>
      <c r="DK245" s="159"/>
      <c r="DL245" s="159"/>
      <c r="DM245" s="159"/>
      <c r="DN245" s="159"/>
      <c r="DO245" s="159"/>
      <c r="DP245" s="159"/>
      <c r="DQ245" s="159"/>
      <c r="DR245" s="159"/>
      <c r="DS245" s="159"/>
      <c r="DT245" s="159"/>
      <c r="DU245" s="159"/>
      <c r="DV245" s="159"/>
      <c r="DW245" s="159"/>
      <c r="DX245" s="159"/>
      <c r="DY245" s="159"/>
      <c r="DZ245" s="159"/>
      <c r="EA245" s="159"/>
      <c r="EB245" s="159"/>
      <c r="EC245" s="159"/>
      <c r="ED245" s="159"/>
      <c r="EE245" s="159"/>
      <c r="EF245" s="159"/>
      <c r="EG245" s="159"/>
      <c r="EH245" s="159"/>
      <c r="EI245" s="159"/>
      <c r="EJ245" s="159"/>
      <c r="EK245" s="159"/>
      <c r="EL245" s="159"/>
      <c r="EM245" s="159"/>
      <c r="EN245" s="159"/>
      <c r="EO245" s="159"/>
      <c r="EP245" s="159"/>
      <c r="EQ245" s="159"/>
      <c r="ER245" s="159"/>
      <c r="ES245" s="159"/>
      <c r="ET245" s="159"/>
      <c r="EU245" s="159"/>
      <c r="EV245" s="159"/>
      <c r="EW245" s="159"/>
      <c r="EX245" s="159"/>
      <c r="EY245" s="159"/>
      <c r="EZ245" s="159"/>
      <c r="FA245" s="159"/>
      <c r="FB245" s="159"/>
      <c r="FC245" s="159"/>
      <c r="FD245" s="159"/>
      <c r="FE245" s="159"/>
      <c r="FF245" s="159"/>
      <c r="FG245" s="159"/>
      <c r="FH245" s="159"/>
      <c r="FI245" s="159"/>
      <c r="FJ245" s="159"/>
      <c r="FK245" s="159"/>
      <c r="FL245" s="159"/>
      <c r="FM245" s="159"/>
      <c r="FN245" s="159"/>
      <c r="FO245" s="159"/>
      <c r="FP245" s="159"/>
      <c r="FQ245" s="159"/>
      <c r="FR245" s="159"/>
      <c r="FS245" s="159"/>
      <c r="FT245" s="159"/>
      <c r="FU245" s="159"/>
      <c r="FV245" s="159"/>
      <c r="FW245" s="159"/>
      <c r="FX245" s="159"/>
      <c r="FY245" s="159"/>
      <c r="FZ245" s="159"/>
      <c r="GA245" s="159"/>
      <c r="GB245" s="159"/>
      <c r="GC245" s="159"/>
      <c r="GD245" s="159"/>
      <c r="GE245" s="159"/>
      <c r="GF245" s="159"/>
      <c r="GG245" s="159"/>
      <c r="GH245" s="159"/>
      <c r="GI245" s="159"/>
      <c r="GJ245" s="159"/>
      <c r="GK245" s="159"/>
      <c r="GL245" s="159"/>
      <c r="GM245" s="159"/>
      <c r="GN245" s="159"/>
      <c r="GO245" s="159"/>
      <c r="GP245" s="159"/>
      <c r="GQ245" s="159"/>
      <c r="GR245" s="159"/>
      <c r="GS245" s="159"/>
      <c r="GT245" s="159"/>
      <c r="GU245" s="159"/>
      <c r="GV245" s="159"/>
      <c r="GW245" s="159"/>
      <c r="GX245" s="159"/>
      <c r="GY245" s="159"/>
      <c r="GZ245" s="159"/>
      <c r="HA245" s="159"/>
      <c r="HB245" s="159"/>
      <c r="HC245" s="159"/>
      <c r="HD245" s="159"/>
      <c r="HE245" s="159"/>
      <c r="HF245" s="159"/>
      <c r="HG245" s="159"/>
      <c r="HH245" s="159"/>
      <c r="HI245" s="159"/>
      <c r="HJ245" s="159"/>
      <c r="HK245" s="159"/>
      <c r="HL245" s="159"/>
      <c r="HM245" s="159"/>
      <c r="HN245" s="159"/>
      <c r="HO245" s="159"/>
      <c r="HP245" s="159"/>
    </row>
    <row r="246" s="158" customFormat="1" spans="1:224">
      <c r="A246" s="170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9"/>
      <c r="BM246" s="159"/>
      <c r="BN246" s="159"/>
      <c r="BO246" s="159"/>
      <c r="BP246" s="159"/>
      <c r="BQ246" s="159"/>
      <c r="BR246" s="159"/>
      <c r="BS246" s="159"/>
      <c r="BT246" s="159"/>
      <c r="BU246" s="159"/>
      <c r="BV246" s="159"/>
      <c r="BW246" s="159"/>
      <c r="BX246" s="159"/>
      <c r="BY246" s="159"/>
      <c r="BZ246" s="159"/>
      <c r="CA246" s="159"/>
      <c r="CB246" s="159"/>
      <c r="CC246" s="159"/>
      <c r="CD246" s="159"/>
      <c r="CE246" s="159"/>
      <c r="CF246" s="159"/>
      <c r="CG246" s="159"/>
      <c r="CH246" s="159"/>
      <c r="CI246" s="159"/>
      <c r="CJ246" s="159"/>
      <c r="CK246" s="159"/>
      <c r="CL246" s="159"/>
      <c r="CM246" s="159"/>
      <c r="CN246" s="159"/>
      <c r="CO246" s="159"/>
      <c r="CP246" s="159"/>
      <c r="CQ246" s="159"/>
      <c r="CR246" s="159"/>
      <c r="CS246" s="159"/>
      <c r="CT246" s="159"/>
      <c r="CU246" s="159"/>
      <c r="CV246" s="159"/>
      <c r="CW246" s="159"/>
      <c r="CX246" s="159"/>
      <c r="CY246" s="159"/>
      <c r="CZ246" s="159"/>
      <c r="DA246" s="159"/>
      <c r="DB246" s="159"/>
      <c r="DC246" s="159"/>
      <c r="DD246" s="159"/>
      <c r="DE246" s="159"/>
      <c r="DF246" s="159"/>
      <c r="DG246" s="159"/>
      <c r="DH246" s="159"/>
      <c r="DI246" s="159"/>
      <c r="DJ246" s="159"/>
      <c r="DK246" s="159"/>
      <c r="DL246" s="159"/>
      <c r="DM246" s="159"/>
      <c r="DN246" s="159"/>
      <c r="DO246" s="159"/>
      <c r="DP246" s="159"/>
      <c r="DQ246" s="159"/>
      <c r="DR246" s="159"/>
      <c r="DS246" s="159"/>
      <c r="DT246" s="159"/>
      <c r="DU246" s="159"/>
      <c r="DV246" s="159"/>
      <c r="DW246" s="159"/>
      <c r="DX246" s="159"/>
      <c r="DY246" s="159"/>
      <c r="DZ246" s="159"/>
      <c r="EA246" s="159"/>
      <c r="EB246" s="159"/>
      <c r="EC246" s="159"/>
      <c r="ED246" s="159"/>
      <c r="EE246" s="159"/>
      <c r="EF246" s="159"/>
      <c r="EG246" s="159"/>
      <c r="EH246" s="159"/>
      <c r="EI246" s="159"/>
      <c r="EJ246" s="159"/>
      <c r="EK246" s="159"/>
      <c r="EL246" s="159"/>
      <c r="EM246" s="159"/>
      <c r="EN246" s="159"/>
      <c r="EO246" s="159"/>
      <c r="EP246" s="159"/>
      <c r="EQ246" s="159"/>
      <c r="ER246" s="159"/>
      <c r="ES246" s="159"/>
      <c r="ET246" s="159"/>
      <c r="EU246" s="159"/>
      <c r="EV246" s="159"/>
      <c r="EW246" s="159"/>
      <c r="EX246" s="159"/>
      <c r="EY246" s="159"/>
      <c r="EZ246" s="159"/>
      <c r="FA246" s="159"/>
      <c r="FB246" s="159"/>
      <c r="FC246" s="159"/>
      <c r="FD246" s="159"/>
      <c r="FE246" s="159"/>
      <c r="FF246" s="159"/>
      <c r="FG246" s="159"/>
      <c r="FH246" s="159"/>
      <c r="FI246" s="159"/>
      <c r="FJ246" s="159"/>
      <c r="FK246" s="159"/>
      <c r="FL246" s="159"/>
      <c r="FM246" s="159"/>
      <c r="FN246" s="159"/>
      <c r="FO246" s="159"/>
      <c r="FP246" s="159"/>
      <c r="FQ246" s="159"/>
      <c r="FR246" s="159"/>
      <c r="FS246" s="159"/>
      <c r="FT246" s="159"/>
      <c r="FU246" s="159"/>
      <c r="FV246" s="159"/>
      <c r="FW246" s="159"/>
      <c r="FX246" s="159"/>
      <c r="FY246" s="159"/>
      <c r="FZ246" s="159"/>
      <c r="GA246" s="159"/>
      <c r="GB246" s="159"/>
      <c r="GC246" s="159"/>
      <c r="GD246" s="159"/>
      <c r="GE246" s="159"/>
      <c r="GF246" s="159"/>
      <c r="GG246" s="159"/>
      <c r="GH246" s="159"/>
      <c r="GI246" s="159"/>
      <c r="GJ246" s="159"/>
      <c r="GK246" s="159"/>
      <c r="GL246" s="159"/>
      <c r="GM246" s="159"/>
      <c r="GN246" s="159"/>
      <c r="GO246" s="159"/>
      <c r="GP246" s="159"/>
      <c r="GQ246" s="159"/>
      <c r="GR246" s="159"/>
      <c r="GS246" s="159"/>
      <c r="GT246" s="159"/>
      <c r="GU246" s="159"/>
      <c r="GV246" s="159"/>
      <c r="GW246" s="159"/>
      <c r="GX246" s="159"/>
      <c r="GY246" s="159"/>
      <c r="GZ246" s="159"/>
      <c r="HA246" s="159"/>
      <c r="HB246" s="159"/>
      <c r="HC246" s="159"/>
      <c r="HD246" s="159"/>
      <c r="HE246" s="159"/>
      <c r="HF246" s="159"/>
      <c r="HG246" s="159"/>
      <c r="HH246" s="159"/>
      <c r="HI246" s="159"/>
      <c r="HJ246" s="159"/>
      <c r="HK246" s="159"/>
      <c r="HL246" s="159"/>
      <c r="HM246" s="159"/>
      <c r="HN246" s="159"/>
      <c r="HO246" s="159"/>
      <c r="HP246" s="159"/>
    </row>
    <row r="247" s="158" customFormat="1" spans="1:224">
      <c r="A247" s="170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  <c r="BJ247" s="159"/>
      <c r="BK247" s="159"/>
      <c r="BL247" s="159"/>
      <c r="BM247" s="159"/>
      <c r="BN247" s="159"/>
      <c r="BO247" s="159"/>
      <c r="BP247" s="159"/>
      <c r="BQ247" s="159"/>
      <c r="BR247" s="159"/>
      <c r="BS247" s="159"/>
      <c r="BT247" s="159"/>
      <c r="BU247" s="159"/>
      <c r="BV247" s="159"/>
      <c r="BW247" s="159"/>
      <c r="BX247" s="159"/>
      <c r="BY247" s="159"/>
      <c r="BZ247" s="159"/>
      <c r="CA247" s="159"/>
      <c r="CB247" s="159"/>
      <c r="CC247" s="159"/>
      <c r="CD247" s="159"/>
      <c r="CE247" s="159"/>
      <c r="CF247" s="159"/>
      <c r="CG247" s="159"/>
      <c r="CH247" s="159"/>
      <c r="CI247" s="159"/>
      <c r="CJ247" s="159"/>
      <c r="CK247" s="159"/>
      <c r="CL247" s="159"/>
      <c r="CM247" s="159"/>
      <c r="CN247" s="159"/>
      <c r="CO247" s="159"/>
      <c r="CP247" s="159"/>
      <c r="CQ247" s="159"/>
      <c r="CR247" s="159"/>
      <c r="CS247" s="159"/>
      <c r="CT247" s="159"/>
      <c r="CU247" s="159"/>
      <c r="CV247" s="159"/>
      <c r="CW247" s="159"/>
      <c r="CX247" s="159"/>
      <c r="CY247" s="159"/>
      <c r="CZ247" s="159"/>
      <c r="DA247" s="159"/>
      <c r="DB247" s="159"/>
      <c r="DC247" s="159"/>
      <c r="DD247" s="159"/>
      <c r="DE247" s="159"/>
      <c r="DF247" s="159"/>
      <c r="DG247" s="159"/>
      <c r="DH247" s="159"/>
      <c r="DI247" s="159"/>
      <c r="DJ247" s="159"/>
      <c r="DK247" s="159"/>
      <c r="DL247" s="159"/>
      <c r="DM247" s="159"/>
      <c r="DN247" s="159"/>
      <c r="DO247" s="159"/>
      <c r="DP247" s="159"/>
      <c r="DQ247" s="159"/>
      <c r="DR247" s="159"/>
      <c r="DS247" s="159"/>
      <c r="DT247" s="159"/>
      <c r="DU247" s="159"/>
      <c r="DV247" s="159"/>
      <c r="DW247" s="159"/>
      <c r="DX247" s="159"/>
      <c r="DY247" s="159"/>
      <c r="DZ247" s="159"/>
      <c r="EA247" s="159"/>
      <c r="EB247" s="159"/>
      <c r="EC247" s="159"/>
      <c r="ED247" s="159"/>
      <c r="EE247" s="159"/>
      <c r="EF247" s="159"/>
      <c r="EG247" s="159"/>
      <c r="EH247" s="159"/>
      <c r="EI247" s="159"/>
      <c r="EJ247" s="159"/>
      <c r="EK247" s="159"/>
      <c r="EL247" s="159"/>
      <c r="EM247" s="159"/>
      <c r="EN247" s="159"/>
      <c r="EO247" s="159"/>
      <c r="EP247" s="159"/>
      <c r="EQ247" s="159"/>
      <c r="ER247" s="159"/>
      <c r="ES247" s="159"/>
      <c r="ET247" s="159"/>
      <c r="EU247" s="159"/>
      <c r="EV247" s="159"/>
      <c r="EW247" s="159"/>
      <c r="EX247" s="159"/>
      <c r="EY247" s="159"/>
      <c r="EZ247" s="159"/>
      <c r="FA247" s="159"/>
      <c r="FB247" s="159"/>
      <c r="FC247" s="159"/>
      <c r="FD247" s="159"/>
      <c r="FE247" s="159"/>
      <c r="FF247" s="159"/>
      <c r="FG247" s="159"/>
      <c r="FH247" s="159"/>
      <c r="FI247" s="159"/>
      <c r="FJ247" s="159"/>
      <c r="FK247" s="159"/>
      <c r="FL247" s="159"/>
      <c r="FM247" s="159"/>
      <c r="FN247" s="159"/>
      <c r="FO247" s="159"/>
      <c r="FP247" s="159"/>
      <c r="FQ247" s="159"/>
      <c r="FR247" s="159"/>
      <c r="FS247" s="159"/>
      <c r="FT247" s="159"/>
      <c r="FU247" s="159"/>
      <c r="FV247" s="159"/>
      <c r="FW247" s="159"/>
      <c r="FX247" s="159"/>
      <c r="FY247" s="159"/>
      <c r="FZ247" s="159"/>
      <c r="GA247" s="159"/>
      <c r="GB247" s="159"/>
      <c r="GC247" s="159"/>
      <c r="GD247" s="159"/>
      <c r="GE247" s="159"/>
      <c r="GF247" s="159"/>
      <c r="GG247" s="159"/>
      <c r="GH247" s="159"/>
      <c r="GI247" s="159"/>
      <c r="GJ247" s="159"/>
      <c r="GK247" s="159"/>
      <c r="GL247" s="159"/>
      <c r="GM247" s="159"/>
      <c r="GN247" s="159"/>
      <c r="GO247" s="159"/>
      <c r="GP247" s="159"/>
      <c r="GQ247" s="159"/>
      <c r="GR247" s="159"/>
      <c r="GS247" s="159"/>
      <c r="GT247" s="159"/>
      <c r="GU247" s="159"/>
      <c r="GV247" s="159"/>
      <c r="GW247" s="159"/>
      <c r="GX247" s="159"/>
      <c r="GY247" s="159"/>
      <c r="GZ247" s="159"/>
      <c r="HA247" s="159"/>
      <c r="HB247" s="159"/>
      <c r="HC247" s="159"/>
      <c r="HD247" s="159"/>
      <c r="HE247" s="159"/>
      <c r="HF247" s="159"/>
      <c r="HG247" s="159"/>
      <c r="HH247" s="159"/>
      <c r="HI247" s="159"/>
      <c r="HJ247" s="159"/>
      <c r="HK247" s="159"/>
      <c r="HL247" s="159"/>
      <c r="HM247" s="159"/>
      <c r="HN247" s="159"/>
      <c r="HO247" s="159"/>
      <c r="HP247" s="159"/>
    </row>
    <row r="248" s="158" customFormat="1" spans="1:224">
      <c r="A248" s="170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  <c r="BJ248" s="159"/>
      <c r="BK248" s="159"/>
      <c r="BL248" s="159"/>
      <c r="BM248" s="159"/>
      <c r="BN248" s="159"/>
      <c r="BO248" s="159"/>
      <c r="BP248" s="159"/>
      <c r="BQ248" s="159"/>
      <c r="BR248" s="159"/>
      <c r="BS248" s="159"/>
      <c r="BT248" s="159"/>
      <c r="BU248" s="159"/>
      <c r="BV248" s="159"/>
      <c r="BW248" s="159"/>
      <c r="BX248" s="159"/>
      <c r="BY248" s="159"/>
      <c r="BZ248" s="159"/>
      <c r="CA248" s="159"/>
      <c r="CB248" s="159"/>
      <c r="CC248" s="159"/>
      <c r="CD248" s="159"/>
      <c r="CE248" s="159"/>
      <c r="CF248" s="159"/>
      <c r="CG248" s="159"/>
      <c r="CH248" s="159"/>
      <c r="CI248" s="159"/>
      <c r="CJ248" s="159"/>
      <c r="CK248" s="159"/>
      <c r="CL248" s="159"/>
      <c r="CM248" s="159"/>
      <c r="CN248" s="159"/>
      <c r="CO248" s="159"/>
      <c r="CP248" s="159"/>
      <c r="CQ248" s="159"/>
      <c r="CR248" s="159"/>
      <c r="CS248" s="159"/>
      <c r="CT248" s="159"/>
      <c r="CU248" s="159"/>
      <c r="CV248" s="159"/>
      <c r="CW248" s="159"/>
      <c r="CX248" s="159"/>
      <c r="CY248" s="159"/>
      <c r="CZ248" s="159"/>
      <c r="DA248" s="159"/>
      <c r="DB248" s="159"/>
      <c r="DC248" s="159"/>
      <c r="DD248" s="159"/>
      <c r="DE248" s="159"/>
      <c r="DF248" s="159"/>
      <c r="DG248" s="159"/>
      <c r="DH248" s="159"/>
      <c r="DI248" s="159"/>
      <c r="DJ248" s="159"/>
      <c r="DK248" s="159"/>
      <c r="DL248" s="159"/>
      <c r="DM248" s="159"/>
      <c r="DN248" s="159"/>
      <c r="DO248" s="159"/>
      <c r="DP248" s="159"/>
      <c r="DQ248" s="159"/>
      <c r="DR248" s="159"/>
      <c r="DS248" s="159"/>
      <c r="DT248" s="159"/>
      <c r="DU248" s="159"/>
      <c r="DV248" s="159"/>
      <c r="DW248" s="159"/>
      <c r="DX248" s="159"/>
      <c r="DY248" s="159"/>
      <c r="DZ248" s="159"/>
      <c r="EA248" s="159"/>
      <c r="EB248" s="159"/>
      <c r="EC248" s="159"/>
      <c r="ED248" s="159"/>
      <c r="EE248" s="159"/>
      <c r="EF248" s="159"/>
      <c r="EG248" s="159"/>
      <c r="EH248" s="159"/>
      <c r="EI248" s="159"/>
      <c r="EJ248" s="159"/>
      <c r="EK248" s="159"/>
      <c r="EL248" s="159"/>
      <c r="EM248" s="159"/>
      <c r="EN248" s="159"/>
      <c r="EO248" s="159"/>
      <c r="EP248" s="159"/>
      <c r="EQ248" s="159"/>
      <c r="ER248" s="159"/>
      <c r="ES248" s="159"/>
      <c r="ET248" s="159"/>
      <c r="EU248" s="159"/>
      <c r="EV248" s="159"/>
      <c r="EW248" s="159"/>
      <c r="EX248" s="159"/>
      <c r="EY248" s="159"/>
      <c r="EZ248" s="159"/>
      <c r="FA248" s="159"/>
      <c r="FB248" s="159"/>
      <c r="FC248" s="159"/>
      <c r="FD248" s="159"/>
      <c r="FE248" s="159"/>
      <c r="FF248" s="159"/>
      <c r="FG248" s="159"/>
      <c r="FH248" s="159"/>
      <c r="FI248" s="159"/>
      <c r="FJ248" s="159"/>
      <c r="FK248" s="159"/>
      <c r="FL248" s="159"/>
      <c r="FM248" s="159"/>
      <c r="FN248" s="159"/>
      <c r="FO248" s="159"/>
      <c r="FP248" s="159"/>
      <c r="FQ248" s="159"/>
      <c r="FR248" s="159"/>
      <c r="FS248" s="159"/>
      <c r="FT248" s="159"/>
      <c r="FU248" s="159"/>
      <c r="FV248" s="159"/>
      <c r="FW248" s="159"/>
      <c r="FX248" s="159"/>
      <c r="FY248" s="159"/>
      <c r="FZ248" s="159"/>
      <c r="GA248" s="159"/>
      <c r="GB248" s="159"/>
      <c r="GC248" s="159"/>
      <c r="GD248" s="159"/>
      <c r="GE248" s="159"/>
      <c r="GF248" s="159"/>
      <c r="GG248" s="159"/>
      <c r="GH248" s="159"/>
      <c r="GI248" s="159"/>
      <c r="GJ248" s="159"/>
      <c r="GK248" s="159"/>
      <c r="GL248" s="159"/>
      <c r="GM248" s="159"/>
      <c r="GN248" s="159"/>
      <c r="GO248" s="159"/>
      <c r="GP248" s="159"/>
      <c r="GQ248" s="159"/>
      <c r="GR248" s="159"/>
      <c r="GS248" s="159"/>
      <c r="GT248" s="159"/>
      <c r="GU248" s="159"/>
      <c r="GV248" s="159"/>
      <c r="GW248" s="159"/>
      <c r="GX248" s="159"/>
      <c r="GY248" s="159"/>
      <c r="GZ248" s="159"/>
      <c r="HA248" s="159"/>
      <c r="HB248" s="159"/>
      <c r="HC248" s="159"/>
      <c r="HD248" s="159"/>
      <c r="HE248" s="159"/>
      <c r="HF248" s="159"/>
      <c r="HG248" s="159"/>
      <c r="HH248" s="159"/>
      <c r="HI248" s="159"/>
      <c r="HJ248" s="159"/>
      <c r="HK248" s="159"/>
      <c r="HL248" s="159"/>
      <c r="HM248" s="159"/>
      <c r="HN248" s="159"/>
      <c r="HO248" s="159"/>
      <c r="HP248" s="159"/>
    </row>
    <row r="249" s="158" customFormat="1" spans="1:224">
      <c r="A249" s="170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  <c r="BI249" s="159"/>
      <c r="BJ249" s="159"/>
      <c r="BK249" s="159"/>
      <c r="BL249" s="159"/>
      <c r="BM249" s="159"/>
      <c r="BN249" s="159"/>
      <c r="BO249" s="159"/>
      <c r="BP249" s="159"/>
      <c r="BQ249" s="159"/>
      <c r="BR249" s="159"/>
      <c r="BS249" s="159"/>
      <c r="BT249" s="159"/>
      <c r="BU249" s="159"/>
      <c r="BV249" s="159"/>
      <c r="BW249" s="159"/>
      <c r="BX249" s="159"/>
      <c r="BY249" s="159"/>
      <c r="BZ249" s="159"/>
      <c r="CA249" s="159"/>
      <c r="CB249" s="159"/>
      <c r="CC249" s="159"/>
      <c r="CD249" s="159"/>
      <c r="CE249" s="159"/>
      <c r="CF249" s="159"/>
      <c r="CG249" s="159"/>
      <c r="CH249" s="159"/>
      <c r="CI249" s="159"/>
      <c r="CJ249" s="159"/>
      <c r="CK249" s="159"/>
      <c r="CL249" s="159"/>
      <c r="CM249" s="159"/>
      <c r="CN249" s="159"/>
      <c r="CO249" s="159"/>
      <c r="CP249" s="159"/>
      <c r="CQ249" s="159"/>
      <c r="CR249" s="159"/>
      <c r="CS249" s="159"/>
      <c r="CT249" s="159"/>
      <c r="CU249" s="159"/>
      <c r="CV249" s="159"/>
      <c r="CW249" s="159"/>
      <c r="CX249" s="159"/>
      <c r="CY249" s="159"/>
      <c r="CZ249" s="159"/>
      <c r="DA249" s="159"/>
      <c r="DB249" s="159"/>
      <c r="DC249" s="159"/>
      <c r="DD249" s="159"/>
      <c r="DE249" s="159"/>
      <c r="DF249" s="159"/>
      <c r="DG249" s="159"/>
      <c r="DH249" s="159"/>
      <c r="DI249" s="159"/>
      <c r="DJ249" s="159"/>
      <c r="DK249" s="159"/>
      <c r="DL249" s="159"/>
      <c r="DM249" s="159"/>
      <c r="DN249" s="159"/>
      <c r="DO249" s="159"/>
      <c r="DP249" s="159"/>
      <c r="DQ249" s="159"/>
      <c r="DR249" s="159"/>
      <c r="DS249" s="159"/>
      <c r="DT249" s="159"/>
      <c r="DU249" s="159"/>
      <c r="DV249" s="159"/>
      <c r="DW249" s="159"/>
      <c r="DX249" s="159"/>
      <c r="DY249" s="159"/>
      <c r="DZ249" s="159"/>
      <c r="EA249" s="159"/>
      <c r="EB249" s="159"/>
      <c r="EC249" s="159"/>
      <c r="ED249" s="159"/>
      <c r="EE249" s="159"/>
      <c r="EF249" s="159"/>
      <c r="EG249" s="159"/>
      <c r="EH249" s="159"/>
      <c r="EI249" s="159"/>
      <c r="EJ249" s="159"/>
      <c r="EK249" s="159"/>
      <c r="EL249" s="159"/>
      <c r="EM249" s="159"/>
      <c r="EN249" s="159"/>
      <c r="EO249" s="159"/>
      <c r="EP249" s="159"/>
      <c r="EQ249" s="159"/>
      <c r="ER249" s="159"/>
      <c r="ES249" s="159"/>
      <c r="ET249" s="159"/>
      <c r="EU249" s="159"/>
      <c r="EV249" s="159"/>
      <c r="EW249" s="159"/>
      <c r="EX249" s="159"/>
      <c r="EY249" s="159"/>
      <c r="EZ249" s="159"/>
      <c r="FA249" s="159"/>
      <c r="FB249" s="159"/>
      <c r="FC249" s="159"/>
      <c r="FD249" s="159"/>
      <c r="FE249" s="159"/>
      <c r="FF249" s="159"/>
      <c r="FG249" s="159"/>
      <c r="FH249" s="159"/>
      <c r="FI249" s="159"/>
      <c r="FJ249" s="159"/>
      <c r="FK249" s="159"/>
      <c r="FL249" s="159"/>
      <c r="FM249" s="159"/>
      <c r="FN249" s="159"/>
      <c r="FO249" s="159"/>
      <c r="FP249" s="159"/>
      <c r="FQ249" s="159"/>
      <c r="FR249" s="159"/>
      <c r="FS249" s="159"/>
      <c r="FT249" s="159"/>
      <c r="FU249" s="159"/>
      <c r="FV249" s="159"/>
      <c r="FW249" s="159"/>
      <c r="FX249" s="159"/>
      <c r="FY249" s="159"/>
      <c r="FZ249" s="159"/>
      <c r="GA249" s="159"/>
      <c r="GB249" s="159"/>
      <c r="GC249" s="159"/>
      <c r="GD249" s="159"/>
      <c r="GE249" s="159"/>
      <c r="GF249" s="159"/>
      <c r="GG249" s="159"/>
      <c r="GH249" s="159"/>
      <c r="GI249" s="159"/>
      <c r="GJ249" s="159"/>
      <c r="GK249" s="159"/>
      <c r="GL249" s="159"/>
      <c r="GM249" s="159"/>
      <c r="GN249" s="159"/>
      <c r="GO249" s="159"/>
      <c r="GP249" s="159"/>
      <c r="GQ249" s="159"/>
      <c r="GR249" s="159"/>
      <c r="GS249" s="159"/>
      <c r="GT249" s="159"/>
      <c r="GU249" s="159"/>
      <c r="GV249" s="159"/>
      <c r="GW249" s="159"/>
      <c r="GX249" s="159"/>
      <c r="GY249" s="159"/>
      <c r="GZ249" s="159"/>
      <c r="HA249" s="159"/>
      <c r="HB249" s="159"/>
      <c r="HC249" s="159"/>
      <c r="HD249" s="159"/>
      <c r="HE249" s="159"/>
      <c r="HF249" s="159"/>
      <c r="HG249" s="159"/>
      <c r="HH249" s="159"/>
      <c r="HI249" s="159"/>
      <c r="HJ249" s="159"/>
      <c r="HK249" s="159"/>
      <c r="HL249" s="159"/>
      <c r="HM249" s="159"/>
      <c r="HN249" s="159"/>
      <c r="HO249" s="159"/>
      <c r="HP249" s="159"/>
    </row>
    <row r="250" s="158" customFormat="1" spans="1:224">
      <c r="A250" s="170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  <c r="BI250" s="159"/>
      <c r="BJ250" s="159"/>
      <c r="BK250" s="159"/>
      <c r="BL250" s="159"/>
      <c r="BM250" s="159"/>
      <c r="BN250" s="159"/>
      <c r="BO250" s="159"/>
      <c r="BP250" s="159"/>
      <c r="BQ250" s="159"/>
      <c r="BR250" s="159"/>
      <c r="BS250" s="159"/>
      <c r="BT250" s="159"/>
      <c r="BU250" s="159"/>
      <c r="BV250" s="159"/>
      <c r="BW250" s="159"/>
      <c r="BX250" s="159"/>
      <c r="BY250" s="159"/>
      <c r="BZ250" s="159"/>
      <c r="CA250" s="159"/>
      <c r="CB250" s="159"/>
      <c r="CC250" s="159"/>
      <c r="CD250" s="159"/>
      <c r="CE250" s="159"/>
      <c r="CF250" s="159"/>
      <c r="CG250" s="159"/>
      <c r="CH250" s="159"/>
      <c r="CI250" s="159"/>
      <c r="CJ250" s="159"/>
      <c r="CK250" s="159"/>
      <c r="CL250" s="159"/>
      <c r="CM250" s="159"/>
      <c r="CN250" s="159"/>
      <c r="CO250" s="159"/>
      <c r="CP250" s="159"/>
      <c r="CQ250" s="159"/>
      <c r="CR250" s="159"/>
      <c r="CS250" s="159"/>
      <c r="CT250" s="159"/>
      <c r="CU250" s="159"/>
      <c r="CV250" s="159"/>
      <c r="CW250" s="159"/>
      <c r="CX250" s="159"/>
      <c r="CY250" s="159"/>
      <c r="CZ250" s="159"/>
      <c r="DA250" s="159"/>
      <c r="DB250" s="159"/>
      <c r="DC250" s="159"/>
      <c r="DD250" s="159"/>
      <c r="DE250" s="159"/>
      <c r="DF250" s="159"/>
      <c r="DG250" s="159"/>
      <c r="DH250" s="159"/>
      <c r="DI250" s="159"/>
      <c r="DJ250" s="159"/>
      <c r="DK250" s="159"/>
      <c r="DL250" s="159"/>
      <c r="DM250" s="159"/>
      <c r="DN250" s="159"/>
      <c r="DO250" s="159"/>
      <c r="DP250" s="159"/>
      <c r="DQ250" s="159"/>
      <c r="DR250" s="159"/>
      <c r="DS250" s="159"/>
      <c r="DT250" s="159"/>
      <c r="DU250" s="159"/>
      <c r="DV250" s="159"/>
      <c r="DW250" s="159"/>
      <c r="DX250" s="159"/>
      <c r="DY250" s="159"/>
      <c r="DZ250" s="159"/>
      <c r="EA250" s="159"/>
      <c r="EB250" s="159"/>
      <c r="EC250" s="159"/>
      <c r="ED250" s="159"/>
      <c r="EE250" s="159"/>
      <c r="EF250" s="159"/>
      <c r="EG250" s="159"/>
      <c r="EH250" s="159"/>
      <c r="EI250" s="159"/>
      <c r="EJ250" s="159"/>
      <c r="EK250" s="159"/>
      <c r="EL250" s="159"/>
      <c r="EM250" s="159"/>
      <c r="EN250" s="159"/>
      <c r="EO250" s="159"/>
      <c r="EP250" s="159"/>
      <c r="EQ250" s="159"/>
      <c r="ER250" s="159"/>
      <c r="ES250" s="159"/>
      <c r="ET250" s="159"/>
      <c r="EU250" s="159"/>
      <c r="EV250" s="159"/>
      <c r="EW250" s="159"/>
      <c r="EX250" s="159"/>
      <c r="EY250" s="159"/>
      <c r="EZ250" s="159"/>
      <c r="FA250" s="159"/>
      <c r="FB250" s="159"/>
      <c r="FC250" s="159"/>
      <c r="FD250" s="159"/>
      <c r="FE250" s="159"/>
      <c r="FF250" s="159"/>
      <c r="FG250" s="159"/>
      <c r="FH250" s="159"/>
      <c r="FI250" s="159"/>
      <c r="FJ250" s="159"/>
      <c r="FK250" s="159"/>
      <c r="FL250" s="159"/>
      <c r="FM250" s="159"/>
      <c r="FN250" s="159"/>
      <c r="FO250" s="159"/>
      <c r="FP250" s="159"/>
      <c r="FQ250" s="159"/>
      <c r="FR250" s="159"/>
      <c r="FS250" s="159"/>
      <c r="FT250" s="159"/>
      <c r="FU250" s="159"/>
      <c r="FV250" s="159"/>
      <c r="FW250" s="159"/>
      <c r="FX250" s="159"/>
      <c r="FY250" s="159"/>
      <c r="FZ250" s="159"/>
      <c r="GA250" s="159"/>
      <c r="GB250" s="159"/>
      <c r="GC250" s="159"/>
      <c r="GD250" s="159"/>
      <c r="GE250" s="159"/>
      <c r="GF250" s="159"/>
      <c r="GG250" s="159"/>
      <c r="GH250" s="159"/>
      <c r="GI250" s="159"/>
      <c r="GJ250" s="159"/>
      <c r="GK250" s="159"/>
      <c r="GL250" s="159"/>
      <c r="GM250" s="159"/>
      <c r="GN250" s="159"/>
      <c r="GO250" s="159"/>
      <c r="GP250" s="159"/>
      <c r="GQ250" s="159"/>
      <c r="GR250" s="159"/>
      <c r="GS250" s="159"/>
      <c r="GT250" s="159"/>
      <c r="GU250" s="159"/>
      <c r="GV250" s="159"/>
      <c r="GW250" s="159"/>
      <c r="GX250" s="159"/>
      <c r="GY250" s="159"/>
      <c r="GZ250" s="159"/>
      <c r="HA250" s="159"/>
      <c r="HB250" s="159"/>
      <c r="HC250" s="159"/>
      <c r="HD250" s="159"/>
      <c r="HE250" s="159"/>
      <c r="HF250" s="159"/>
      <c r="HG250" s="159"/>
      <c r="HH250" s="159"/>
      <c r="HI250" s="159"/>
      <c r="HJ250" s="159"/>
      <c r="HK250" s="159"/>
      <c r="HL250" s="159"/>
      <c r="HM250" s="159"/>
      <c r="HN250" s="159"/>
      <c r="HO250" s="159"/>
      <c r="HP250" s="159"/>
    </row>
    <row r="251" s="158" customFormat="1" spans="1:224">
      <c r="A251" s="170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  <c r="BI251" s="159"/>
      <c r="BJ251" s="159"/>
      <c r="BK251" s="159"/>
      <c r="BL251" s="159"/>
      <c r="BM251" s="159"/>
      <c r="BN251" s="159"/>
      <c r="BO251" s="159"/>
      <c r="BP251" s="159"/>
      <c r="BQ251" s="159"/>
      <c r="BR251" s="159"/>
      <c r="BS251" s="159"/>
      <c r="BT251" s="159"/>
      <c r="BU251" s="159"/>
      <c r="BV251" s="159"/>
      <c r="BW251" s="159"/>
      <c r="BX251" s="159"/>
      <c r="BY251" s="159"/>
      <c r="BZ251" s="159"/>
      <c r="CA251" s="159"/>
      <c r="CB251" s="159"/>
      <c r="CC251" s="159"/>
      <c r="CD251" s="159"/>
      <c r="CE251" s="159"/>
      <c r="CF251" s="159"/>
      <c r="CG251" s="159"/>
      <c r="CH251" s="159"/>
      <c r="CI251" s="159"/>
      <c r="CJ251" s="159"/>
      <c r="CK251" s="159"/>
      <c r="CL251" s="159"/>
      <c r="CM251" s="159"/>
      <c r="CN251" s="159"/>
      <c r="CO251" s="159"/>
      <c r="CP251" s="159"/>
      <c r="CQ251" s="159"/>
      <c r="CR251" s="159"/>
      <c r="CS251" s="159"/>
      <c r="CT251" s="159"/>
      <c r="CU251" s="159"/>
      <c r="CV251" s="159"/>
      <c r="CW251" s="159"/>
      <c r="CX251" s="159"/>
      <c r="CY251" s="159"/>
      <c r="CZ251" s="159"/>
      <c r="DA251" s="159"/>
      <c r="DB251" s="159"/>
      <c r="DC251" s="159"/>
      <c r="DD251" s="159"/>
      <c r="DE251" s="159"/>
      <c r="DF251" s="159"/>
      <c r="DG251" s="159"/>
      <c r="DH251" s="159"/>
      <c r="DI251" s="159"/>
      <c r="DJ251" s="159"/>
      <c r="DK251" s="159"/>
      <c r="DL251" s="159"/>
      <c r="DM251" s="159"/>
      <c r="DN251" s="159"/>
      <c r="DO251" s="159"/>
      <c r="DP251" s="159"/>
      <c r="DQ251" s="159"/>
      <c r="DR251" s="159"/>
      <c r="DS251" s="159"/>
      <c r="DT251" s="159"/>
      <c r="DU251" s="159"/>
      <c r="DV251" s="159"/>
      <c r="DW251" s="159"/>
      <c r="DX251" s="159"/>
      <c r="DY251" s="159"/>
      <c r="DZ251" s="159"/>
      <c r="EA251" s="159"/>
      <c r="EB251" s="159"/>
      <c r="EC251" s="159"/>
      <c r="ED251" s="159"/>
      <c r="EE251" s="159"/>
      <c r="EF251" s="159"/>
      <c r="EG251" s="159"/>
      <c r="EH251" s="159"/>
      <c r="EI251" s="159"/>
      <c r="EJ251" s="159"/>
      <c r="EK251" s="159"/>
      <c r="EL251" s="159"/>
      <c r="EM251" s="159"/>
      <c r="EN251" s="159"/>
      <c r="EO251" s="159"/>
      <c r="EP251" s="159"/>
      <c r="EQ251" s="159"/>
      <c r="ER251" s="159"/>
      <c r="ES251" s="159"/>
      <c r="ET251" s="159"/>
      <c r="EU251" s="159"/>
      <c r="EV251" s="159"/>
      <c r="EW251" s="159"/>
      <c r="EX251" s="159"/>
      <c r="EY251" s="159"/>
      <c r="EZ251" s="159"/>
      <c r="FA251" s="159"/>
      <c r="FB251" s="159"/>
      <c r="FC251" s="159"/>
      <c r="FD251" s="159"/>
      <c r="FE251" s="159"/>
      <c r="FF251" s="159"/>
      <c r="FG251" s="159"/>
      <c r="FH251" s="159"/>
      <c r="FI251" s="159"/>
      <c r="FJ251" s="159"/>
      <c r="FK251" s="159"/>
      <c r="FL251" s="159"/>
      <c r="FM251" s="159"/>
      <c r="FN251" s="159"/>
      <c r="FO251" s="159"/>
      <c r="FP251" s="159"/>
      <c r="FQ251" s="159"/>
      <c r="FR251" s="159"/>
      <c r="FS251" s="159"/>
      <c r="FT251" s="159"/>
      <c r="FU251" s="159"/>
      <c r="FV251" s="159"/>
      <c r="FW251" s="159"/>
      <c r="FX251" s="159"/>
      <c r="FY251" s="159"/>
      <c r="FZ251" s="159"/>
      <c r="GA251" s="159"/>
      <c r="GB251" s="159"/>
      <c r="GC251" s="159"/>
      <c r="GD251" s="159"/>
      <c r="GE251" s="159"/>
      <c r="GF251" s="159"/>
      <c r="GG251" s="159"/>
      <c r="GH251" s="159"/>
      <c r="GI251" s="159"/>
      <c r="GJ251" s="159"/>
      <c r="GK251" s="159"/>
      <c r="GL251" s="159"/>
      <c r="GM251" s="159"/>
      <c r="GN251" s="159"/>
      <c r="GO251" s="159"/>
      <c r="GP251" s="159"/>
      <c r="GQ251" s="159"/>
      <c r="GR251" s="159"/>
      <c r="GS251" s="159"/>
      <c r="GT251" s="159"/>
      <c r="GU251" s="159"/>
      <c r="GV251" s="159"/>
      <c r="GW251" s="159"/>
      <c r="GX251" s="159"/>
      <c r="GY251" s="159"/>
      <c r="GZ251" s="159"/>
      <c r="HA251" s="159"/>
      <c r="HB251" s="159"/>
      <c r="HC251" s="159"/>
      <c r="HD251" s="159"/>
      <c r="HE251" s="159"/>
      <c r="HF251" s="159"/>
      <c r="HG251" s="159"/>
      <c r="HH251" s="159"/>
      <c r="HI251" s="159"/>
      <c r="HJ251" s="159"/>
      <c r="HK251" s="159"/>
      <c r="HL251" s="159"/>
      <c r="HM251" s="159"/>
      <c r="HN251" s="159"/>
      <c r="HO251" s="159"/>
      <c r="HP251" s="159"/>
    </row>
    <row r="252" s="158" customFormat="1" spans="1:224">
      <c r="A252" s="170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  <c r="BJ252" s="159"/>
      <c r="BK252" s="159"/>
      <c r="BL252" s="159"/>
      <c r="BM252" s="159"/>
      <c r="BN252" s="159"/>
      <c r="BO252" s="159"/>
      <c r="BP252" s="159"/>
      <c r="BQ252" s="159"/>
      <c r="BR252" s="159"/>
      <c r="BS252" s="159"/>
      <c r="BT252" s="159"/>
      <c r="BU252" s="159"/>
      <c r="BV252" s="159"/>
      <c r="BW252" s="159"/>
      <c r="BX252" s="159"/>
      <c r="BY252" s="159"/>
      <c r="BZ252" s="159"/>
      <c r="CA252" s="159"/>
      <c r="CB252" s="159"/>
      <c r="CC252" s="159"/>
      <c r="CD252" s="159"/>
      <c r="CE252" s="159"/>
      <c r="CF252" s="159"/>
      <c r="CG252" s="159"/>
      <c r="CH252" s="159"/>
      <c r="CI252" s="159"/>
      <c r="CJ252" s="159"/>
      <c r="CK252" s="159"/>
      <c r="CL252" s="159"/>
      <c r="CM252" s="159"/>
      <c r="CN252" s="159"/>
      <c r="CO252" s="159"/>
      <c r="CP252" s="159"/>
      <c r="CQ252" s="159"/>
      <c r="CR252" s="159"/>
      <c r="CS252" s="159"/>
      <c r="CT252" s="159"/>
      <c r="CU252" s="159"/>
      <c r="CV252" s="159"/>
      <c r="CW252" s="159"/>
      <c r="CX252" s="159"/>
      <c r="CY252" s="159"/>
      <c r="CZ252" s="159"/>
      <c r="DA252" s="159"/>
      <c r="DB252" s="159"/>
      <c r="DC252" s="159"/>
      <c r="DD252" s="159"/>
      <c r="DE252" s="159"/>
      <c r="DF252" s="159"/>
      <c r="DG252" s="159"/>
      <c r="DH252" s="159"/>
      <c r="DI252" s="159"/>
      <c r="DJ252" s="159"/>
      <c r="DK252" s="159"/>
      <c r="DL252" s="159"/>
      <c r="DM252" s="159"/>
      <c r="DN252" s="159"/>
      <c r="DO252" s="159"/>
      <c r="DP252" s="159"/>
      <c r="DQ252" s="159"/>
      <c r="DR252" s="159"/>
      <c r="DS252" s="159"/>
      <c r="DT252" s="159"/>
      <c r="DU252" s="159"/>
      <c r="DV252" s="159"/>
      <c r="DW252" s="159"/>
      <c r="DX252" s="159"/>
      <c r="DY252" s="159"/>
      <c r="DZ252" s="159"/>
      <c r="EA252" s="159"/>
      <c r="EB252" s="159"/>
      <c r="EC252" s="159"/>
      <c r="ED252" s="159"/>
      <c r="EE252" s="159"/>
      <c r="EF252" s="159"/>
      <c r="EG252" s="159"/>
      <c r="EH252" s="159"/>
      <c r="EI252" s="159"/>
      <c r="EJ252" s="159"/>
      <c r="EK252" s="159"/>
      <c r="EL252" s="159"/>
      <c r="EM252" s="159"/>
      <c r="EN252" s="159"/>
      <c r="EO252" s="159"/>
      <c r="EP252" s="159"/>
      <c r="EQ252" s="159"/>
      <c r="ER252" s="159"/>
      <c r="ES252" s="159"/>
      <c r="ET252" s="159"/>
      <c r="EU252" s="159"/>
      <c r="EV252" s="159"/>
      <c r="EW252" s="159"/>
      <c r="EX252" s="159"/>
      <c r="EY252" s="159"/>
      <c r="EZ252" s="159"/>
      <c r="FA252" s="159"/>
      <c r="FB252" s="159"/>
      <c r="FC252" s="159"/>
      <c r="FD252" s="159"/>
      <c r="FE252" s="159"/>
      <c r="FF252" s="159"/>
      <c r="FG252" s="159"/>
      <c r="FH252" s="159"/>
      <c r="FI252" s="159"/>
      <c r="FJ252" s="159"/>
      <c r="FK252" s="159"/>
      <c r="FL252" s="159"/>
      <c r="FM252" s="159"/>
      <c r="FN252" s="159"/>
      <c r="FO252" s="159"/>
      <c r="FP252" s="159"/>
      <c r="FQ252" s="159"/>
      <c r="FR252" s="159"/>
      <c r="FS252" s="159"/>
      <c r="FT252" s="159"/>
      <c r="FU252" s="159"/>
      <c r="FV252" s="159"/>
      <c r="FW252" s="159"/>
      <c r="FX252" s="159"/>
      <c r="FY252" s="159"/>
      <c r="FZ252" s="159"/>
      <c r="GA252" s="159"/>
      <c r="GB252" s="159"/>
      <c r="GC252" s="159"/>
      <c r="GD252" s="159"/>
      <c r="GE252" s="159"/>
      <c r="GF252" s="159"/>
      <c r="GG252" s="159"/>
      <c r="GH252" s="159"/>
      <c r="GI252" s="159"/>
      <c r="GJ252" s="159"/>
      <c r="GK252" s="159"/>
      <c r="GL252" s="159"/>
      <c r="GM252" s="159"/>
      <c r="GN252" s="159"/>
      <c r="GO252" s="159"/>
      <c r="GP252" s="159"/>
      <c r="GQ252" s="159"/>
      <c r="GR252" s="159"/>
      <c r="GS252" s="159"/>
      <c r="GT252" s="159"/>
      <c r="GU252" s="159"/>
      <c r="GV252" s="159"/>
      <c r="GW252" s="159"/>
      <c r="GX252" s="159"/>
      <c r="GY252" s="159"/>
      <c r="GZ252" s="159"/>
      <c r="HA252" s="159"/>
      <c r="HB252" s="159"/>
      <c r="HC252" s="159"/>
      <c r="HD252" s="159"/>
      <c r="HE252" s="159"/>
      <c r="HF252" s="159"/>
      <c r="HG252" s="159"/>
      <c r="HH252" s="159"/>
      <c r="HI252" s="159"/>
      <c r="HJ252" s="159"/>
      <c r="HK252" s="159"/>
      <c r="HL252" s="159"/>
      <c r="HM252" s="159"/>
      <c r="HN252" s="159"/>
      <c r="HO252" s="159"/>
      <c r="HP252" s="159"/>
    </row>
    <row r="253" s="158" customFormat="1" spans="1:224">
      <c r="A253" s="170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  <c r="AV253" s="159"/>
      <c r="AW253" s="159"/>
      <c r="AX253" s="159"/>
      <c r="AY253" s="159"/>
      <c r="AZ253" s="159"/>
      <c r="BA253" s="159"/>
      <c r="BB253" s="159"/>
      <c r="BC253" s="159"/>
      <c r="BD253" s="159"/>
      <c r="BE253" s="159"/>
      <c r="BF253" s="159"/>
      <c r="BG253" s="159"/>
      <c r="BH253" s="159"/>
      <c r="BI253" s="159"/>
      <c r="BJ253" s="159"/>
      <c r="BK253" s="159"/>
      <c r="BL253" s="159"/>
      <c r="BM253" s="159"/>
      <c r="BN253" s="159"/>
      <c r="BO253" s="159"/>
      <c r="BP253" s="159"/>
      <c r="BQ253" s="159"/>
      <c r="BR253" s="159"/>
      <c r="BS253" s="159"/>
      <c r="BT253" s="159"/>
      <c r="BU253" s="159"/>
      <c r="BV253" s="159"/>
      <c r="BW253" s="159"/>
      <c r="BX253" s="159"/>
      <c r="BY253" s="159"/>
      <c r="BZ253" s="159"/>
      <c r="CA253" s="159"/>
      <c r="CB253" s="159"/>
      <c r="CC253" s="159"/>
      <c r="CD253" s="159"/>
      <c r="CE253" s="159"/>
      <c r="CF253" s="159"/>
      <c r="CG253" s="159"/>
      <c r="CH253" s="159"/>
      <c r="CI253" s="159"/>
      <c r="CJ253" s="159"/>
      <c r="CK253" s="159"/>
      <c r="CL253" s="159"/>
      <c r="CM253" s="159"/>
      <c r="CN253" s="159"/>
      <c r="CO253" s="159"/>
      <c r="CP253" s="159"/>
      <c r="CQ253" s="159"/>
      <c r="CR253" s="159"/>
      <c r="CS253" s="159"/>
      <c r="CT253" s="159"/>
      <c r="CU253" s="159"/>
      <c r="CV253" s="159"/>
      <c r="CW253" s="159"/>
      <c r="CX253" s="159"/>
      <c r="CY253" s="159"/>
      <c r="CZ253" s="159"/>
      <c r="DA253" s="159"/>
      <c r="DB253" s="159"/>
      <c r="DC253" s="159"/>
      <c r="DD253" s="159"/>
      <c r="DE253" s="159"/>
      <c r="DF253" s="159"/>
      <c r="DG253" s="159"/>
      <c r="DH253" s="159"/>
      <c r="DI253" s="159"/>
      <c r="DJ253" s="159"/>
      <c r="DK253" s="159"/>
      <c r="DL253" s="159"/>
      <c r="DM253" s="159"/>
      <c r="DN253" s="159"/>
      <c r="DO253" s="159"/>
      <c r="DP253" s="159"/>
      <c r="DQ253" s="159"/>
      <c r="DR253" s="159"/>
      <c r="DS253" s="159"/>
      <c r="DT253" s="159"/>
      <c r="DU253" s="159"/>
      <c r="DV253" s="159"/>
      <c r="DW253" s="159"/>
      <c r="DX253" s="159"/>
      <c r="DY253" s="159"/>
      <c r="DZ253" s="159"/>
      <c r="EA253" s="159"/>
      <c r="EB253" s="159"/>
      <c r="EC253" s="159"/>
      <c r="ED253" s="159"/>
      <c r="EE253" s="159"/>
      <c r="EF253" s="159"/>
      <c r="EG253" s="159"/>
      <c r="EH253" s="159"/>
      <c r="EI253" s="159"/>
      <c r="EJ253" s="159"/>
      <c r="EK253" s="159"/>
      <c r="EL253" s="159"/>
      <c r="EM253" s="159"/>
      <c r="EN253" s="159"/>
      <c r="EO253" s="159"/>
      <c r="EP253" s="159"/>
      <c r="EQ253" s="159"/>
      <c r="ER253" s="159"/>
      <c r="ES253" s="159"/>
      <c r="ET253" s="159"/>
      <c r="EU253" s="159"/>
      <c r="EV253" s="159"/>
      <c r="EW253" s="159"/>
      <c r="EX253" s="159"/>
      <c r="EY253" s="159"/>
      <c r="EZ253" s="159"/>
      <c r="FA253" s="159"/>
      <c r="FB253" s="159"/>
      <c r="FC253" s="159"/>
      <c r="FD253" s="159"/>
      <c r="FE253" s="159"/>
      <c r="FF253" s="159"/>
      <c r="FG253" s="159"/>
      <c r="FH253" s="159"/>
      <c r="FI253" s="159"/>
      <c r="FJ253" s="159"/>
      <c r="FK253" s="159"/>
      <c r="FL253" s="159"/>
      <c r="FM253" s="159"/>
      <c r="FN253" s="159"/>
      <c r="FO253" s="159"/>
      <c r="FP253" s="159"/>
      <c r="FQ253" s="159"/>
      <c r="FR253" s="159"/>
      <c r="FS253" s="159"/>
      <c r="FT253" s="159"/>
      <c r="FU253" s="159"/>
      <c r="FV253" s="159"/>
      <c r="FW253" s="159"/>
      <c r="FX253" s="159"/>
      <c r="FY253" s="159"/>
      <c r="FZ253" s="159"/>
      <c r="GA253" s="159"/>
      <c r="GB253" s="159"/>
      <c r="GC253" s="159"/>
      <c r="GD253" s="159"/>
      <c r="GE253" s="159"/>
      <c r="GF253" s="159"/>
      <c r="GG253" s="159"/>
      <c r="GH253" s="159"/>
      <c r="GI253" s="159"/>
      <c r="GJ253" s="159"/>
      <c r="GK253" s="159"/>
      <c r="GL253" s="159"/>
      <c r="GM253" s="159"/>
      <c r="GN253" s="159"/>
      <c r="GO253" s="159"/>
      <c r="GP253" s="159"/>
      <c r="GQ253" s="159"/>
      <c r="GR253" s="159"/>
      <c r="GS253" s="159"/>
      <c r="GT253" s="159"/>
      <c r="GU253" s="159"/>
      <c r="GV253" s="159"/>
      <c r="GW253" s="159"/>
      <c r="GX253" s="159"/>
      <c r="GY253" s="159"/>
      <c r="GZ253" s="159"/>
      <c r="HA253" s="159"/>
      <c r="HB253" s="159"/>
      <c r="HC253" s="159"/>
      <c r="HD253" s="159"/>
      <c r="HE253" s="159"/>
      <c r="HF253" s="159"/>
      <c r="HG253" s="159"/>
      <c r="HH253" s="159"/>
      <c r="HI253" s="159"/>
      <c r="HJ253" s="159"/>
      <c r="HK253" s="159"/>
      <c r="HL253" s="159"/>
      <c r="HM253" s="159"/>
      <c r="HN253" s="159"/>
      <c r="HO253" s="159"/>
      <c r="HP253" s="159"/>
    </row>
    <row r="254" s="158" customFormat="1" spans="1:224">
      <c r="A254" s="170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  <c r="AV254" s="159"/>
      <c r="AW254" s="159"/>
      <c r="AX254" s="159"/>
      <c r="AY254" s="159"/>
      <c r="AZ254" s="159"/>
      <c r="BA254" s="159"/>
      <c r="BB254" s="159"/>
      <c r="BC254" s="159"/>
      <c r="BD254" s="159"/>
      <c r="BE254" s="159"/>
      <c r="BF254" s="159"/>
      <c r="BG254" s="159"/>
      <c r="BH254" s="159"/>
      <c r="BI254" s="159"/>
      <c r="BJ254" s="159"/>
      <c r="BK254" s="159"/>
      <c r="BL254" s="159"/>
      <c r="BM254" s="159"/>
      <c r="BN254" s="159"/>
      <c r="BO254" s="159"/>
      <c r="BP254" s="159"/>
      <c r="BQ254" s="159"/>
      <c r="BR254" s="159"/>
      <c r="BS254" s="159"/>
      <c r="BT254" s="159"/>
      <c r="BU254" s="159"/>
      <c r="BV254" s="159"/>
      <c r="BW254" s="159"/>
      <c r="BX254" s="159"/>
      <c r="BY254" s="159"/>
      <c r="BZ254" s="159"/>
      <c r="CA254" s="159"/>
      <c r="CB254" s="159"/>
      <c r="CC254" s="159"/>
      <c r="CD254" s="159"/>
      <c r="CE254" s="159"/>
      <c r="CF254" s="159"/>
      <c r="CG254" s="159"/>
      <c r="CH254" s="159"/>
      <c r="CI254" s="159"/>
      <c r="CJ254" s="159"/>
      <c r="CK254" s="159"/>
      <c r="CL254" s="159"/>
      <c r="CM254" s="159"/>
      <c r="CN254" s="159"/>
      <c r="CO254" s="159"/>
      <c r="CP254" s="159"/>
      <c r="CQ254" s="159"/>
      <c r="CR254" s="159"/>
      <c r="CS254" s="159"/>
      <c r="CT254" s="159"/>
      <c r="CU254" s="159"/>
      <c r="CV254" s="159"/>
      <c r="CW254" s="159"/>
      <c r="CX254" s="159"/>
      <c r="CY254" s="159"/>
      <c r="CZ254" s="159"/>
      <c r="DA254" s="159"/>
      <c r="DB254" s="159"/>
      <c r="DC254" s="159"/>
      <c r="DD254" s="159"/>
      <c r="DE254" s="159"/>
      <c r="DF254" s="159"/>
      <c r="DG254" s="159"/>
      <c r="DH254" s="159"/>
      <c r="DI254" s="159"/>
      <c r="DJ254" s="159"/>
      <c r="DK254" s="159"/>
      <c r="DL254" s="159"/>
      <c r="DM254" s="159"/>
      <c r="DN254" s="159"/>
      <c r="DO254" s="159"/>
      <c r="DP254" s="159"/>
      <c r="DQ254" s="159"/>
      <c r="DR254" s="159"/>
      <c r="DS254" s="159"/>
      <c r="DT254" s="159"/>
      <c r="DU254" s="159"/>
      <c r="DV254" s="159"/>
      <c r="DW254" s="159"/>
      <c r="DX254" s="159"/>
      <c r="DY254" s="159"/>
      <c r="DZ254" s="159"/>
      <c r="EA254" s="159"/>
      <c r="EB254" s="159"/>
      <c r="EC254" s="159"/>
      <c r="ED254" s="159"/>
      <c r="EE254" s="159"/>
      <c r="EF254" s="159"/>
      <c r="EG254" s="159"/>
      <c r="EH254" s="159"/>
      <c r="EI254" s="159"/>
      <c r="EJ254" s="159"/>
      <c r="EK254" s="159"/>
      <c r="EL254" s="159"/>
      <c r="EM254" s="159"/>
      <c r="EN254" s="159"/>
      <c r="EO254" s="159"/>
      <c r="EP254" s="159"/>
      <c r="EQ254" s="159"/>
      <c r="ER254" s="159"/>
      <c r="ES254" s="159"/>
      <c r="ET254" s="159"/>
      <c r="EU254" s="159"/>
      <c r="EV254" s="159"/>
      <c r="EW254" s="159"/>
      <c r="EX254" s="159"/>
      <c r="EY254" s="159"/>
      <c r="EZ254" s="159"/>
      <c r="FA254" s="159"/>
      <c r="FB254" s="159"/>
      <c r="FC254" s="159"/>
      <c r="FD254" s="159"/>
      <c r="FE254" s="159"/>
      <c r="FF254" s="159"/>
      <c r="FG254" s="159"/>
      <c r="FH254" s="159"/>
      <c r="FI254" s="159"/>
      <c r="FJ254" s="159"/>
      <c r="FK254" s="159"/>
      <c r="FL254" s="159"/>
      <c r="FM254" s="159"/>
      <c r="FN254" s="159"/>
      <c r="FO254" s="159"/>
      <c r="FP254" s="159"/>
      <c r="FQ254" s="159"/>
      <c r="FR254" s="159"/>
      <c r="FS254" s="159"/>
      <c r="FT254" s="159"/>
      <c r="FU254" s="159"/>
      <c r="FV254" s="159"/>
      <c r="FW254" s="159"/>
      <c r="FX254" s="159"/>
      <c r="FY254" s="159"/>
      <c r="FZ254" s="159"/>
      <c r="GA254" s="159"/>
      <c r="GB254" s="159"/>
      <c r="GC254" s="159"/>
      <c r="GD254" s="159"/>
      <c r="GE254" s="159"/>
      <c r="GF254" s="159"/>
      <c r="GG254" s="159"/>
      <c r="GH254" s="159"/>
      <c r="GI254" s="159"/>
      <c r="GJ254" s="159"/>
      <c r="GK254" s="159"/>
      <c r="GL254" s="159"/>
      <c r="GM254" s="159"/>
      <c r="GN254" s="159"/>
      <c r="GO254" s="159"/>
      <c r="GP254" s="159"/>
      <c r="GQ254" s="159"/>
      <c r="GR254" s="159"/>
      <c r="GS254" s="159"/>
      <c r="GT254" s="159"/>
      <c r="GU254" s="159"/>
      <c r="GV254" s="159"/>
      <c r="GW254" s="159"/>
      <c r="GX254" s="159"/>
      <c r="GY254" s="159"/>
      <c r="GZ254" s="159"/>
      <c r="HA254" s="159"/>
      <c r="HB254" s="159"/>
      <c r="HC254" s="159"/>
      <c r="HD254" s="159"/>
      <c r="HE254" s="159"/>
      <c r="HF254" s="159"/>
      <c r="HG254" s="159"/>
      <c r="HH254" s="159"/>
      <c r="HI254" s="159"/>
      <c r="HJ254" s="159"/>
      <c r="HK254" s="159"/>
      <c r="HL254" s="159"/>
      <c r="HM254" s="159"/>
      <c r="HN254" s="159"/>
      <c r="HO254" s="159"/>
      <c r="HP254" s="159"/>
    </row>
    <row r="255" s="158" customFormat="1" spans="1:224">
      <c r="A255" s="170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  <c r="AV255" s="159"/>
      <c r="AW255" s="159"/>
      <c r="AX255" s="159"/>
      <c r="AY255" s="159"/>
      <c r="AZ255" s="159"/>
      <c r="BA255" s="159"/>
      <c r="BB255" s="159"/>
      <c r="BC255" s="159"/>
      <c r="BD255" s="159"/>
      <c r="BE255" s="159"/>
      <c r="BF255" s="159"/>
      <c r="BG255" s="159"/>
      <c r="BH255" s="159"/>
      <c r="BI255" s="159"/>
      <c r="BJ255" s="159"/>
      <c r="BK255" s="159"/>
      <c r="BL255" s="159"/>
      <c r="BM255" s="159"/>
      <c r="BN255" s="159"/>
      <c r="BO255" s="159"/>
      <c r="BP255" s="159"/>
      <c r="BQ255" s="159"/>
      <c r="BR255" s="159"/>
      <c r="BS255" s="159"/>
      <c r="BT255" s="159"/>
      <c r="BU255" s="159"/>
      <c r="BV255" s="159"/>
      <c r="BW255" s="159"/>
      <c r="BX255" s="159"/>
      <c r="BY255" s="159"/>
      <c r="BZ255" s="159"/>
      <c r="CA255" s="159"/>
      <c r="CB255" s="159"/>
      <c r="CC255" s="159"/>
      <c r="CD255" s="159"/>
      <c r="CE255" s="159"/>
      <c r="CF255" s="159"/>
      <c r="CG255" s="159"/>
      <c r="CH255" s="159"/>
      <c r="CI255" s="159"/>
      <c r="CJ255" s="159"/>
      <c r="CK255" s="159"/>
      <c r="CL255" s="159"/>
      <c r="CM255" s="159"/>
      <c r="CN255" s="159"/>
      <c r="CO255" s="159"/>
      <c r="CP255" s="159"/>
      <c r="CQ255" s="159"/>
      <c r="CR255" s="159"/>
      <c r="CS255" s="159"/>
      <c r="CT255" s="159"/>
      <c r="CU255" s="159"/>
      <c r="CV255" s="159"/>
      <c r="CW255" s="159"/>
      <c r="CX255" s="159"/>
      <c r="CY255" s="159"/>
      <c r="CZ255" s="159"/>
      <c r="DA255" s="159"/>
      <c r="DB255" s="159"/>
      <c r="DC255" s="159"/>
      <c r="DD255" s="159"/>
      <c r="DE255" s="159"/>
      <c r="DF255" s="159"/>
      <c r="DG255" s="159"/>
      <c r="DH255" s="159"/>
      <c r="DI255" s="159"/>
      <c r="DJ255" s="159"/>
      <c r="DK255" s="159"/>
      <c r="DL255" s="159"/>
      <c r="DM255" s="159"/>
      <c r="DN255" s="159"/>
      <c r="DO255" s="159"/>
      <c r="DP255" s="159"/>
      <c r="DQ255" s="159"/>
      <c r="DR255" s="159"/>
      <c r="DS255" s="159"/>
      <c r="DT255" s="159"/>
      <c r="DU255" s="159"/>
      <c r="DV255" s="159"/>
      <c r="DW255" s="159"/>
      <c r="DX255" s="159"/>
      <c r="DY255" s="159"/>
      <c r="DZ255" s="159"/>
      <c r="EA255" s="159"/>
      <c r="EB255" s="159"/>
      <c r="EC255" s="159"/>
      <c r="ED255" s="159"/>
      <c r="EE255" s="159"/>
      <c r="EF255" s="159"/>
      <c r="EG255" s="159"/>
      <c r="EH255" s="159"/>
      <c r="EI255" s="159"/>
      <c r="EJ255" s="159"/>
      <c r="EK255" s="159"/>
      <c r="EL255" s="159"/>
      <c r="EM255" s="159"/>
      <c r="EN255" s="159"/>
      <c r="EO255" s="159"/>
      <c r="EP255" s="159"/>
      <c r="EQ255" s="159"/>
      <c r="ER255" s="159"/>
      <c r="ES255" s="159"/>
      <c r="ET255" s="159"/>
      <c r="EU255" s="159"/>
      <c r="EV255" s="159"/>
      <c r="EW255" s="159"/>
      <c r="EX255" s="159"/>
      <c r="EY255" s="159"/>
      <c r="EZ255" s="159"/>
      <c r="FA255" s="159"/>
      <c r="FB255" s="159"/>
      <c r="FC255" s="159"/>
      <c r="FD255" s="159"/>
      <c r="FE255" s="159"/>
      <c r="FF255" s="159"/>
      <c r="FG255" s="159"/>
      <c r="FH255" s="159"/>
      <c r="FI255" s="159"/>
      <c r="FJ255" s="159"/>
      <c r="FK255" s="159"/>
      <c r="FL255" s="159"/>
      <c r="FM255" s="159"/>
      <c r="FN255" s="159"/>
      <c r="FO255" s="159"/>
      <c r="FP255" s="159"/>
      <c r="FQ255" s="159"/>
      <c r="FR255" s="159"/>
      <c r="FS255" s="159"/>
      <c r="FT255" s="159"/>
      <c r="FU255" s="159"/>
      <c r="FV255" s="159"/>
      <c r="FW255" s="159"/>
      <c r="FX255" s="159"/>
      <c r="FY255" s="159"/>
      <c r="FZ255" s="159"/>
      <c r="GA255" s="159"/>
      <c r="GB255" s="159"/>
      <c r="GC255" s="159"/>
      <c r="GD255" s="159"/>
      <c r="GE255" s="159"/>
      <c r="GF255" s="159"/>
      <c r="GG255" s="159"/>
      <c r="GH255" s="159"/>
      <c r="GI255" s="159"/>
      <c r="GJ255" s="159"/>
      <c r="GK255" s="159"/>
      <c r="GL255" s="159"/>
      <c r="GM255" s="159"/>
      <c r="GN255" s="159"/>
      <c r="GO255" s="159"/>
      <c r="GP255" s="159"/>
      <c r="GQ255" s="159"/>
      <c r="GR255" s="159"/>
      <c r="GS255" s="159"/>
      <c r="GT255" s="159"/>
      <c r="GU255" s="159"/>
      <c r="GV255" s="159"/>
      <c r="GW255" s="159"/>
      <c r="GX255" s="159"/>
      <c r="GY255" s="159"/>
      <c r="GZ255" s="159"/>
      <c r="HA255" s="159"/>
      <c r="HB255" s="159"/>
      <c r="HC255" s="159"/>
      <c r="HD255" s="159"/>
      <c r="HE255" s="159"/>
      <c r="HF255" s="159"/>
      <c r="HG255" s="159"/>
      <c r="HH255" s="159"/>
      <c r="HI255" s="159"/>
      <c r="HJ255" s="159"/>
      <c r="HK255" s="159"/>
      <c r="HL255" s="159"/>
      <c r="HM255" s="159"/>
      <c r="HN255" s="159"/>
      <c r="HO255" s="159"/>
      <c r="HP255" s="159"/>
    </row>
    <row r="256" s="158" customFormat="1" spans="1:224">
      <c r="A256" s="170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159"/>
      <c r="AX256" s="159"/>
      <c r="AY256" s="159"/>
      <c r="AZ256" s="159"/>
      <c r="BA256" s="159"/>
      <c r="BB256" s="159"/>
      <c r="BC256" s="159"/>
      <c r="BD256" s="159"/>
      <c r="BE256" s="159"/>
      <c r="BF256" s="159"/>
      <c r="BG256" s="159"/>
      <c r="BH256" s="159"/>
      <c r="BI256" s="159"/>
      <c r="BJ256" s="159"/>
      <c r="BK256" s="159"/>
      <c r="BL256" s="159"/>
      <c r="BM256" s="159"/>
      <c r="BN256" s="159"/>
      <c r="BO256" s="159"/>
      <c r="BP256" s="159"/>
      <c r="BQ256" s="159"/>
      <c r="BR256" s="159"/>
      <c r="BS256" s="159"/>
      <c r="BT256" s="159"/>
      <c r="BU256" s="159"/>
      <c r="BV256" s="159"/>
      <c r="BW256" s="159"/>
      <c r="BX256" s="159"/>
      <c r="BY256" s="159"/>
      <c r="BZ256" s="159"/>
      <c r="CA256" s="159"/>
      <c r="CB256" s="159"/>
      <c r="CC256" s="159"/>
      <c r="CD256" s="159"/>
      <c r="CE256" s="159"/>
      <c r="CF256" s="159"/>
      <c r="CG256" s="159"/>
      <c r="CH256" s="159"/>
      <c r="CI256" s="159"/>
      <c r="CJ256" s="159"/>
      <c r="CK256" s="159"/>
      <c r="CL256" s="159"/>
      <c r="CM256" s="159"/>
      <c r="CN256" s="159"/>
      <c r="CO256" s="159"/>
      <c r="CP256" s="159"/>
      <c r="CQ256" s="159"/>
      <c r="CR256" s="159"/>
      <c r="CS256" s="159"/>
      <c r="CT256" s="159"/>
      <c r="CU256" s="159"/>
      <c r="CV256" s="159"/>
      <c r="CW256" s="159"/>
      <c r="CX256" s="159"/>
      <c r="CY256" s="159"/>
      <c r="CZ256" s="159"/>
      <c r="DA256" s="159"/>
      <c r="DB256" s="159"/>
      <c r="DC256" s="159"/>
      <c r="DD256" s="159"/>
      <c r="DE256" s="159"/>
      <c r="DF256" s="159"/>
      <c r="DG256" s="159"/>
      <c r="DH256" s="159"/>
      <c r="DI256" s="159"/>
      <c r="DJ256" s="159"/>
      <c r="DK256" s="159"/>
      <c r="DL256" s="159"/>
      <c r="DM256" s="159"/>
      <c r="DN256" s="159"/>
      <c r="DO256" s="159"/>
      <c r="DP256" s="159"/>
      <c r="DQ256" s="159"/>
      <c r="DR256" s="159"/>
      <c r="DS256" s="159"/>
      <c r="DT256" s="159"/>
      <c r="DU256" s="159"/>
      <c r="DV256" s="159"/>
      <c r="DW256" s="159"/>
      <c r="DX256" s="159"/>
      <c r="DY256" s="159"/>
      <c r="DZ256" s="159"/>
      <c r="EA256" s="159"/>
      <c r="EB256" s="159"/>
      <c r="EC256" s="159"/>
      <c r="ED256" s="159"/>
      <c r="EE256" s="159"/>
      <c r="EF256" s="159"/>
      <c r="EG256" s="159"/>
      <c r="EH256" s="159"/>
      <c r="EI256" s="159"/>
      <c r="EJ256" s="159"/>
      <c r="EK256" s="159"/>
      <c r="EL256" s="159"/>
      <c r="EM256" s="159"/>
      <c r="EN256" s="159"/>
      <c r="EO256" s="159"/>
      <c r="EP256" s="159"/>
      <c r="EQ256" s="159"/>
      <c r="ER256" s="159"/>
      <c r="ES256" s="159"/>
      <c r="ET256" s="159"/>
      <c r="EU256" s="159"/>
      <c r="EV256" s="159"/>
      <c r="EW256" s="159"/>
      <c r="EX256" s="159"/>
      <c r="EY256" s="159"/>
      <c r="EZ256" s="159"/>
      <c r="FA256" s="159"/>
      <c r="FB256" s="159"/>
      <c r="FC256" s="159"/>
      <c r="FD256" s="159"/>
      <c r="FE256" s="159"/>
      <c r="FF256" s="159"/>
      <c r="FG256" s="159"/>
      <c r="FH256" s="159"/>
      <c r="FI256" s="159"/>
      <c r="FJ256" s="159"/>
      <c r="FK256" s="159"/>
      <c r="FL256" s="159"/>
      <c r="FM256" s="159"/>
      <c r="FN256" s="159"/>
      <c r="FO256" s="159"/>
      <c r="FP256" s="159"/>
      <c r="FQ256" s="159"/>
      <c r="FR256" s="159"/>
      <c r="FS256" s="159"/>
      <c r="FT256" s="159"/>
      <c r="FU256" s="159"/>
      <c r="FV256" s="159"/>
      <c r="FW256" s="159"/>
      <c r="FX256" s="159"/>
      <c r="FY256" s="159"/>
      <c r="FZ256" s="159"/>
      <c r="GA256" s="159"/>
      <c r="GB256" s="159"/>
      <c r="GC256" s="159"/>
      <c r="GD256" s="159"/>
      <c r="GE256" s="159"/>
      <c r="GF256" s="159"/>
      <c r="GG256" s="159"/>
      <c r="GH256" s="159"/>
      <c r="GI256" s="159"/>
      <c r="GJ256" s="159"/>
      <c r="GK256" s="159"/>
      <c r="GL256" s="159"/>
      <c r="GM256" s="159"/>
      <c r="GN256" s="159"/>
      <c r="GO256" s="159"/>
      <c r="GP256" s="159"/>
      <c r="GQ256" s="159"/>
      <c r="GR256" s="159"/>
      <c r="GS256" s="159"/>
      <c r="GT256" s="159"/>
      <c r="GU256" s="159"/>
      <c r="GV256" s="159"/>
      <c r="GW256" s="159"/>
      <c r="GX256" s="159"/>
      <c r="GY256" s="159"/>
      <c r="GZ256" s="159"/>
      <c r="HA256" s="159"/>
      <c r="HB256" s="159"/>
      <c r="HC256" s="159"/>
      <c r="HD256" s="159"/>
      <c r="HE256" s="159"/>
      <c r="HF256" s="159"/>
      <c r="HG256" s="159"/>
      <c r="HH256" s="159"/>
      <c r="HI256" s="159"/>
      <c r="HJ256" s="159"/>
      <c r="HK256" s="159"/>
      <c r="HL256" s="159"/>
      <c r="HM256" s="159"/>
      <c r="HN256" s="159"/>
      <c r="HO256" s="159"/>
      <c r="HP256" s="159"/>
    </row>
    <row r="257" s="158" customFormat="1" spans="1:224">
      <c r="A257" s="170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  <c r="AV257" s="159"/>
      <c r="AW257" s="159"/>
      <c r="AX257" s="159"/>
      <c r="AY257" s="159"/>
      <c r="AZ257" s="159"/>
      <c r="BA257" s="159"/>
      <c r="BB257" s="159"/>
      <c r="BC257" s="159"/>
      <c r="BD257" s="159"/>
      <c r="BE257" s="159"/>
      <c r="BF257" s="159"/>
      <c r="BG257" s="159"/>
      <c r="BH257" s="159"/>
      <c r="BI257" s="159"/>
      <c r="BJ257" s="159"/>
      <c r="BK257" s="159"/>
      <c r="BL257" s="159"/>
      <c r="BM257" s="159"/>
      <c r="BN257" s="159"/>
      <c r="BO257" s="159"/>
      <c r="BP257" s="159"/>
      <c r="BQ257" s="159"/>
      <c r="BR257" s="159"/>
      <c r="BS257" s="159"/>
      <c r="BT257" s="159"/>
      <c r="BU257" s="159"/>
      <c r="BV257" s="159"/>
      <c r="BW257" s="159"/>
      <c r="BX257" s="159"/>
      <c r="BY257" s="159"/>
      <c r="BZ257" s="159"/>
      <c r="CA257" s="159"/>
      <c r="CB257" s="159"/>
      <c r="CC257" s="159"/>
      <c r="CD257" s="159"/>
      <c r="CE257" s="159"/>
      <c r="CF257" s="159"/>
      <c r="CG257" s="159"/>
      <c r="CH257" s="159"/>
      <c r="CI257" s="159"/>
      <c r="CJ257" s="159"/>
      <c r="CK257" s="159"/>
      <c r="CL257" s="159"/>
      <c r="CM257" s="159"/>
      <c r="CN257" s="159"/>
      <c r="CO257" s="159"/>
      <c r="CP257" s="159"/>
      <c r="CQ257" s="159"/>
      <c r="CR257" s="159"/>
      <c r="CS257" s="159"/>
      <c r="CT257" s="159"/>
      <c r="CU257" s="159"/>
      <c r="CV257" s="159"/>
      <c r="CW257" s="159"/>
      <c r="CX257" s="159"/>
      <c r="CY257" s="159"/>
      <c r="CZ257" s="159"/>
      <c r="DA257" s="159"/>
      <c r="DB257" s="159"/>
      <c r="DC257" s="159"/>
      <c r="DD257" s="159"/>
      <c r="DE257" s="159"/>
      <c r="DF257" s="159"/>
      <c r="DG257" s="159"/>
      <c r="DH257" s="159"/>
      <c r="DI257" s="159"/>
      <c r="DJ257" s="159"/>
      <c r="DK257" s="159"/>
      <c r="DL257" s="159"/>
      <c r="DM257" s="159"/>
      <c r="DN257" s="159"/>
      <c r="DO257" s="159"/>
      <c r="DP257" s="159"/>
      <c r="DQ257" s="159"/>
      <c r="DR257" s="159"/>
      <c r="DS257" s="159"/>
      <c r="DT257" s="159"/>
      <c r="DU257" s="159"/>
      <c r="DV257" s="159"/>
      <c r="DW257" s="159"/>
      <c r="DX257" s="159"/>
      <c r="DY257" s="159"/>
      <c r="DZ257" s="159"/>
      <c r="EA257" s="159"/>
      <c r="EB257" s="159"/>
      <c r="EC257" s="159"/>
      <c r="ED257" s="159"/>
      <c r="EE257" s="159"/>
      <c r="EF257" s="159"/>
      <c r="EG257" s="159"/>
      <c r="EH257" s="159"/>
      <c r="EI257" s="159"/>
      <c r="EJ257" s="159"/>
      <c r="EK257" s="159"/>
      <c r="EL257" s="159"/>
      <c r="EM257" s="159"/>
      <c r="EN257" s="159"/>
      <c r="EO257" s="159"/>
      <c r="EP257" s="159"/>
      <c r="EQ257" s="159"/>
      <c r="ER257" s="159"/>
      <c r="ES257" s="159"/>
      <c r="ET257" s="159"/>
      <c r="EU257" s="159"/>
      <c r="EV257" s="159"/>
      <c r="EW257" s="159"/>
      <c r="EX257" s="159"/>
      <c r="EY257" s="159"/>
      <c r="EZ257" s="159"/>
      <c r="FA257" s="159"/>
      <c r="FB257" s="159"/>
      <c r="FC257" s="159"/>
      <c r="FD257" s="159"/>
      <c r="FE257" s="159"/>
      <c r="FF257" s="159"/>
      <c r="FG257" s="159"/>
      <c r="FH257" s="159"/>
      <c r="FI257" s="159"/>
      <c r="FJ257" s="159"/>
      <c r="FK257" s="159"/>
      <c r="FL257" s="159"/>
      <c r="FM257" s="159"/>
      <c r="FN257" s="159"/>
      <c r="FO257" s="159"/>
      <c r="FP257" s="159"/>
      <c r="FQ257" s="159"/>
      <c r="FR257" s="159"/>
      <c r="FS257" s="159"/>
      <c r="FT257" s="159"/>
      <c r="FU257" s="159"/>
      <c r="FV257" s="159"/>
      <c r="FW257" s="159"/>
      <c r="FX257" s="159"/>
      <c r="FY257" s="159"/>
      <c r="FZ257" s="159"/>
      <c r="GA257" s="159"/>
      <c r="GB257" s="159"/>
      <c r="GC257" s="159"/>
      <c r="GD257" s="159"/>
      <c r="GE257" s="159"/>
      <c r="GF257" s="159"/>
      <c r="GG257" s="159"/>
      <c r="GH257" s="159"/>
      <c r="GI257" s="159"/>
      <c r="GJ257" s="159"/>
      <c r="GK257" s="159"/>
      <c r="GL257" s="159"/>
      <c r="GM257" s="159"/>
      <c r="GN257" s="159"/>
      <c r="GO257" s="159"/>
      <c r="GP257" s="159"/>
      <c r="GQ257" s="159"/>
      <c r="GR257" s="159"/>
      <c r="GS257" s="159"/>
      <c r="GT257" s="159"/>
      <c r="GU257" s="159"/>
      <c r="GV257" s="159"/>
      <c r="GW257" s="159"/>
      <c r="GX257" s="159"/>
      <c r="GY257" s="159"/>
      <c r="GZ257" s="159"/>
      <c r="HA257" s="159"/>
      <c r="HB257" s="159"/>
      <c r="HC257" s="159"/>
      <c r="HD257" s="159"/>
      <c r="HE257" s="159"/>
      <c r="HF257" s="159"/>
      <c r="HG257" s="159"/>
      <c r="HH257" s="159"/>
      <c r="HI257" s="159"/>
      <c r="HJ257" s="159"/>
      <c r="HK257" s="159"/>
      <c r="HL257" s="159"/>
      <c r="HM257" s="159"/>
      <c r="HN257" s="159"/>
      <c r="HO257" s="159"/>
      <c r="HP257" s="159"/>
    </row>
    <row r="258" s="158" customFormat="1" spans="1:224">
      <c r="A258" s="170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9"/>
      <c r="AY258" s="159"/>
      <c r="AZ258" s="159"/>
      <c r="BA258" s="159"/>
      <c r="BB258" s="159"/>
      <c r="BC258" s="159"/>
      <c r="BD258" s="159"/>
      <c r="BE258" s="159"/>
      <c r="BF258" s="159"/>
      <c r="BG258" s="159"/>
      <c r="BH258" s="159"/>
      <c r="BI258" s="159"/>
      <c r="BJ258" s="159"/>
      <c r="BK258" s="159"/>
      <c r="BL258" s="159"/>
      <c r="BM258" s="159"/>
      <c r="BN258" s="159"/>
      <c r="BO258" s="159"/>
      <c r="BP258" s="159"/>
      <c r="BQ258" s="159"/>
      <c r="BR258" s="159"/>
      <c r="BS258" s="159"/>
      <c r="BT258" s="159"/>
      <c r="BU258" s="159"/>
      <c r="BV258" s="159"/>
      <c r="BW258" s="159"/>
      <c r="BX258" s="159"/>
      <c r="BY258" s="159"/>
      <c r="BZ258" s="159"/>
      <c r="CA258" s="159"/>
      <c r="CB258" s="159"/>
      <c r="CC258" s="159"/>
      <c r="CD258" s="159"/>
      <c r="CE258" s="159"/>
      <c r="CF258" s="159"/>
      <c r="CG258" s="159"/>
      <c r="CH258" s="159"/>
      <c r="CI258" s="159"/>
      <c r="CJ258" s="159"/>
      <c r="CK258" s="159"/>
      <c r="CL258" s="159"/>
      <c r="CM258" s="159"/>
      <c r="CN258" s="159"/>
      <c r="CO258" s="159"/>
      <c r="CP258" s="159"/>
      <c r="CQ258" s="159"/>
      <c r="CR258" s="159"/>
      <c r="CS258" s="159"/>
      <c r="CT258" s="159"/>
      <c r="CU258" s="159"/>
      <c r="CV258" s="159"/>
      <c r="CW258" s="159"/>
      <c r="CX258" s="159"/>
      <c r="CY258" s="159"/>
      <c r="CZ258" s="159"/>
      <c r="DA258" s="159"/>
      <c r="DB258" s="159"/>
      <c r="DC258" s="159"/>
      <c r="DD258" s="159"/>
      <c r="DE258" s="159"/>
      <c r="DF258" s="159"/>
      <c r="DG258" s="159"/>
      <c r="DH258" s="159"/>
      <c r="DI258" s="159"/>
      <c r="DJ258" s="159"/>
      <c r="DK258" s="159"/>
      <c r="DL258" s="159"/>
      <c r="DM258" s="159"/>
      <c r="DN258" s="159"/>
      <c r="DO258" s="159"/>
      <c r="DP258" s="159"/>
      <c r="DQ258" s="159"/>
      <c r="DR258" s="159"/>
      <c r="DS258" s="159"/>
      <c r="DT258" s="159"/>
      <c r="DU258" s="159"/>
      <c r="DV258" s="159"/>
      <c r="DW258" s="159"/>
      <c r="DX258" s="159"/>
      <c r="DY258" s="159"/>
      <c r="DZ258" s="159"/>
      <c r="EA258" s="159"/>
      <c r="EB258" s="159"/>
      <c r="EC258" s="159"/>
      <c r="ED258" s="159"/>
      <c r="EE258" s="159"/>
      <c r="EF258" s="159"/>
      <c r="EG258" s="159"/>
      <c r="EH258" s="159"/>
      <c r="EI258" s="159"/>
      <c r="EJ258" s="159"/>
      <c r="EK258" s="159"/>
      <c r="EL258" s="159"/>
      <c r="EM258" s="159"/>
      <c r="EN258" s="159"/>
      <c r="EO258" s="159"/>
      <c r="EP258" s="159"/>
      <c r="EQ258" s="159"/>
      <c r="ER258" s="159"/>
      <c r="ES258" s="159"/>
      <c r="ET258" s="159"/>
      <c r="EU258" s="159"/>
      <c r="EV258" s="159"/>
      <c r="EW258" s="159"/>
      <c r="EX258" s="159"/>
      <c r="EY258" s="159"/>
      <c r="EZ258" s="159"/>
      <c r="FA258" s="159"/>
      <c r="FB258" s="159"/>
      <c r="FC258" s="159"/>
      <c r="FD258" s="159"/>
      <c r="FE258" s="159"/>
      <c r="FF258" s="159"/>
      <c r="FG258" s="159"/>
      <c r="FH258" s="159"/>
      <c r="FI258" s="159"/>
      <c r="FJ258" s="159"/>
      <c r="FK258" s="159"/>
      <c r="FL258" s="159"/>
      <c r="FM258" s="159"/>
      <c r="FN258" s="159"/>
      <c r="FO258" s="159"/>
      <c r="FP258" s="159"/>
      <c r="FQ258" s="159"/>
      <c r="FR258" s="159"/>
      <c r="FS258" s="159"/>
      <c r="FT258" s="159"/>
      <c r="FU258" s="159"/>
      <c r="FV258" s="159"/>
      <c r="FW258" s="159"/>
      <c r="FX258" s="159"/>
      <c r="FY258" s="159"/>
      <c r="FZ258" s="159"/>
      <c r="GA258" s="159"/>
      <c r="GB258" s="159"/>
      <c r="GC258" s="159"/>
      <c r="GD258" s="159"/>
      <c r="GE258" s="159"/>
      <c r="GF258" s="159"/>
      <c r="GG258" s="159"/>
      <c r="GH258" s="159"/>
      <c r="GI258" s="159"/>
      <c r="GJ258" s="159"/>
      <c r="GK258" s="159"/>
      <c r="GL258" s="159"/>
      <c r="GM258" s="159"/>
      <c r="GN258" s="159"/>
      <c r="GO258" s="159"/>
      <c r="GP258" s="159"/>
      <c r="GQ258" s="159"/>
      <c r="GR258" s="159"/>
      <c r="GS258" s="159"/>
      <c r="GT258" s="159"/>
      <c r="GU258" s="159"/>
      <c r="GV258" s="159"/>
      <c r="GW258" s="159"/>
      <c r="GX258" s="159"/>
      <c r="GY258" s="159"/>
      <c r="GZ258" s="159"/>
      <c r="HA258" s="159"/>
      <c r="HB258" s="159"/>
      <c r="HC258" s="159"/>
      <c r="HD258" s="159"/>
      <c r="HE258" s="159"/>
      <c r="HF258" s="159"/>
      <c r="HG258" s="159"/>
      <c r="HH258" s="159"/>
      <c r="HI258" s="159"/>
      <c r="HJ258" s="159"/>
      <c r="HK258" s="159"/>
      <c r="HL258" s="159"/>
      <c r="HM258" s="159"/>
      <c r="HN258" s="159"/>
      <c r="HO258" s="159"/>
      <c r="HP258" s="159"/>
    </row>
    <row r="259" s="158" customFormat="1" spans="1:224">
      <c r="A259" s="170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  <c r="BI259" s="159"/>
      <c r="BJ259" s="159"/>
      <c r="BK259" s="159"/>
      <c r="BL259" s="159"/>
      <c r="BM259" s="159"/>
      <c r="BN259" s="159"/>
      <c r="BO259" s="159"/>
      <c r="BP259" s="159"/>
      <c r="BQ259" s="159"/>
      <c r="BR259" s="159"/>
      <c r="BS259" s="159"/>
      <c r="BT259" s="159"/>
      <c r="BU259" s="159"/>
      <c r="BV259" s="159"/>
      <c r="BW259" s="159"/>
      <c r="BX259" s="159"/>
      <c r="BY259" s="159"/>
      <c r="BZ259" s="159"/>
      <c r="CA259" s="159"/>
      <c r="CB259" s="159"/>
      <c r="CC259" s="159"/>
      <c r="CD259" s="159"/>
      <c r="CE259" s="159"/>
      <c r="CF259" s="159"/>
      <c r="CG259" s="159"/>
      <c r="CH259" s="159"/>
      <c r="CI259" s="159"/>
      <c r="CJ259" s="159"/>
      <c r="CK259" s="159"/>
      <c r="CL259" s="159"/>
      <c r="CM259" s="159"/>
      <c r="CN259" s="159"/>
      <c r="CO259" s="159"/>
      <c r="CP259" s="159"/>
      <c r="CQ259" s="159"/>
      <c r="CR259" s="159"/>
      <c r="CS259" s="159"/>
      <c r="CT259" s="159"/>
      <c r="CU259" s="159"/>
      <c r="CV259" s="159"/>
      <c r="CW259" s="159"/>
      <c r="CX259" s="159"/>
      <c r="CY259" s="159"/>
      <c r="CZ259" s="159"/>
      <c r="DA259" s="159"/>
      <c r="DB259" s="159"/>
      <c r="DC259" s="159"/>
      <c r="DD259" s="159"/>
      <c r="DE259" s="159"/>
      <c r="DF259" s="159"/>
      <c r="DG259" s="159"/>
      <c r="DH259" s="159"/>
      <c r="DI259" s="159"/>
      <c r="DJ259" s="159"/>
      <c r="DK259" s="159"/>
      <c r="DL259" s="159"/>
      <c r="DM259" s="159"/>
      <c r="DN259" s="159"/>
      <c r="DO259" s="159"/>
      <c r="DP259" s="159"/>
      <c r="DQ259" s="159"/>
      <c r="DR259" s="159"/>
      <c r="DS259" s="159"/>
      <c r="DT259" s="159"/>
      <c r="DU259" s="159"/>
      <c r="DV259" s="159"/>
      <c r="DW259" s="159"/>
      <c r="DX259" s="159"/>
      <c r="DY259" s="159"/>
      <c r="DZ259" s="159"/>
      <c r="EA259" s="159"/>
      <c r="EB259" s="159"/>
      <c r="EC259" s="159"/>
      <c r="ED259" s="159"/>
      <c r="EE259" s="159"/>
      <c r="EF259" s="159"/>
      <c r="EG259" s="159"/>
      <c r="EH259" s="159"/>
      <c r="EI259" s="159"/>
      <c r="EJ259" s="159"/>
      <c r="EK259" s="159"/>
      <c r="EL259" s="159"/>
      <c r="EM259" s="159"/>
      <c r="EN259" s="159"/>
      <c r="EO259" s="159"/>
      <c r="EP259" s="159"/>
      <c r="EQ259" s="159"/>
      <c r="ER259" s="159"/>
      <c r="ES259" s="159"/>
      <c r="ET259" s="159"/>
      <c r="EU259" s="159"/>
      <c r="EV259" s="159"/>
      <c r="EW259" s="159"/>
      <c r="EX259" s="159"/>
      <c r="EY259" s="159"/>
      <c r="EZ259" s="159"/>
      <c r="FA259" s="159"/>
      <c r="FB259" s="159"/>
      <c r="FC259" s="159"/>
      <c r="FD259" s="159"/>
      <c r="FE259" s="159"/>
      <c r="FF259" s="159"/>
      <c r="FG259" s="159"/>
      <c r="FH259" s="159"/>
      <c r="FI259" s="159"/>
      <c r="FJ259" s="159"/>
      <c r="FK259" s="159"/>
      <c r="FL259" s="159"/>
      <c r="FM259" s="159"/>
      <c r="FN259" s="159"/>
      <c r="FO259" s="159"/>
      <c r="FP259" s="159"/>
      <c r="FQ259" s="159"/>
      <c r="FR259" s="159"/>
      <c r="FS259" s="159"/>
      <c r="FT259" s="159"/>
      <c r="FU259" s="159"/>
      <c r="FV259" s="159"/>
      <c r="FW259" s="159"/>
      <c r="FX259" s="159"/>
      <c r="FY259" s="159"/>
      <c r="FZ259" s="159"/>
      <c r="GA259" s="159"/>
      <c r="GB259" s="159"/>
      <c r="GC259" s="159"/>
      <c r="GD259" s="159"/>
      <c r="GE259" s="159"/>
      <c r="GF259" s="159"/>
      <c r="GG259" s="159"/>
      <c r="GH259" s="159"/>
      <c r="GI259" s="159"/>
      <c r="GJ259" s="159"/>
      <c r="GK259" s="159"/>
      <c r="GL259" s="159"/>
      <c r="GM259" s="159"/>
      <c r="GN259" s="159"/>
      <c r="GO259" s="159"/>
      <c r="GP259" s="159"/>
      <c r="GQ259" s="159"/>
      <c r="GR259" s="159"/>
      <c r="GS259" s="159"/>
      <c r="GT259" s="159"/>
      <c r="GU259" s="159"/>
      <c r="GV259" s="159"/>
      <c r="GW259" s="159"/>
      <c r="GX259" s="159"/>
      <c r="GY259" s="159"/>
      <c r="GZ259" s="159"/>
      <c r="HA259" s="159"/>
      <c r="HB259" s="159"/>
      <c r="HC259" s="159"/>
      <c r="HD259" s="159"/>
      <c r="HE259" s="159"/>
      <c r="HF259" s="159"/>
      <c r="HG259" s="159"/>
      <c r="HH259" s="159"/>
      <c r="HI259" s="159"/>
      <c r="HJ259" s="159"/>
      <c r="HK259" s="159"/>
      <c r="HL259" s="159"/>
      <c r="HM259" s="159"/>
      <c r="HN259" s="159"/>
      <c r="HO259" s="159"/>
      <c r="HP259" s="159"/>
    </row>
    <row r="260" s="158" customFormat="1" spans="1:224">
      <c r="A260" s="170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59"/>
      <c r="AX260" s="159"/>
      <c r="AY260" s="159"/>
      <c r="AZ260" s="159"/>
      <c r="BA260" s="159"/>
      <c r="BB260" s="159"/>
      <c r="BC260" s="159"/>
      <c r="BD260" s="159"/>
      <c r="BE260" s="159"/>
      <c r="BF260" s="159"/>
      <c r="BG260" s="159"/>
      <c r="BH260" s="159"/>
      <c r="BI260" s="159"/>
      <c r="BJ260" s="159"/>
      <c r="BK260" s="159"/>
      <c r="BL260" s="159"/>
      <c r="BM260" s="159"/>
      <c r="BN260" s="159"/>
      <c r="BO260" s="159"/>
      <c r="BP260" s="159"/>
      <c r="BQ260" s="159"/>
      <c r="BR260" s="159"/>
      <c r="BS260" s="159"/>
      <c r="BT260" s="159"/>
      <c r="BU260" s="159"/>
      <c r="BV260" s="159"/>
      <c r="BW260" s="159"/>
      <c r="BX260" s="159"/>
      <c r="BY260" s="159"/>
      <c r="BZ260" s="159"/>
      <c r="CA260" s="159"/>
      <c r="CB260" s="159"/>
      <c r="CC260" s="159"/>
      <c r="CD260" s="159"/>
      <c r="CE260" s="159"/>
      <c r="CF260" s="159"/>
      <c r="CG260" s="159"/>
      <c r="CH260" s="159"/>
      <c r="CI260" s="159"/>
      <c r="CJ260" s="159"/>
      <c r="CK260" s="159"/>
      <c r="CL260" s="159"/>
      <c r="CM260" s="159"/>
      <c r="CN260" s="159"/>
      <c r="CO260" s="159"/>
      <c r="CP260" s="159"/>
      <c r="CQ260" s="159"/>
      <c r="CR260" s="159"/>
      <c r="CS260" s="159"/>
      <c r="CT260" s="159"/>
      <c r="CU260" s="159"/>
      <c r="CV260" s="159"/>
      <c r="CW260" s="159"/>
      <c r="CX260" s="159"/>
      <c r="CY260" s="159"/>
      <c r="CZ260" s="159"/>
      <c r="DA260" s="159"/>
      <c r="DB260" s="159"/>
      <c r="DC260" s="159"/>
      <c r="DD260" s="159"/>
      <c r="DE260" s="159"/>
      <c r="DF260" s="159"/>
      <c r="DG260" s="159"/>
      <c r="DH260" s="159"/>
      <c r="DI260" s="159"/>
      <c r="DJ260" s="159"/>
      <c r="DK260" s="159"/>
      <c r="DL260" s="159"/>
      <c r="DM260" s="159"/>
      <c r="DN260" s="159"/>
      <c r="DO260" s="159"/>
      <c r="DP260" s="159"/>
      <c r="DQ260" s="159"/>
      <c r="DR260" s="159"/>
      <c r="DS260" s="159"/>
      <c r="DT260" s="159"/>
      <c r="DU260" s="159"/>
      <c r="DV260" s="159"/>
      <c r="DW260" s="159"/>
      <c r="DX260" s="159"/>
      <c r="DY260" s="159"/>
      <c r="DZ260" s="159"/>
      <c r="EA260" s="159"/>
      <c r="EB260" s="159"/>
      <c r="EC260" s="159"/>
      <c r="ED260" s="159"/>
      <c r="EE260" s="159"/>
      <c r="EF260" s="159"/>
      <c r="EG260" s="159"/>
      <c r="EH260" s="159"/>
      <c r="EI260" s="159"/>
      <c r="EJ260" s="159"/>
      <c r="EK260" s="159"/>
      <c r="EL260" s="159"/>
      <c r="EM260" s="159"/>
      <c r="EN260" s="159"/>
      <c r="EO260" s="159"/>
      <c r="EP260" s="159"/>
      <c r="EQ260" s="159"/>
      <c r="ER260" s="159"/>
      <c r="ES260" s="159"/>
      <c r="ET260" s="159"/>
      <c r="EU260" s="159"/>
      <c r="EV260" s="159"/>
      <c r="EW260" s="159"/>
      <c r="EX260" s="159"/>
      <c r="EY260" s="159"/>
      <c r="EZ260" s="159"/>
      <c r="FA260" s="159"/>
      <c r="FB260" s="159"/>
      <c r="FC260" s="159"/>
      <c r="FD260" s="159"/>
      <c r="FE260" s="159"/>
      <c r="FF260" s="159"/>
      <c r="FG260" s="159"/>
      <c r="FH260" s="159"/>
      <c r="FI260" s="159"/>
      <c r="FJ260" s="159"/>
      <c r="FK260" s="159"/>
      <c r="FL260" s="159"/>
      <c r="FM260" s="159"/>
      <c r="FN260" s="159"/>
      <c r="FO260" s="159"/>
      <c r="FP260" s="159"/>
      <c r="FQ260" s="159"/>
      <c r="FR260" s="159"/>
      <c r="FS260" s="159"/>
      <c r="FT260" s="159"/>
      <c r="FU260" s="159"/>
      <c r="FV260" s="159"/>
      <c r="FW260" s="159"/>
      <c r="FX260" s="159"/>
      <c r="FY260" s="159"/>
      <c r="FZ260" s="159"/>
      <c r="GA260" s="159"/>
      <c r="GB260" s="159"/>
      <c r="GC260" s="159"/>
      <c r="GD260" s="159"/>
      <c r="GE260" s="159"/>
      <c r="GF260" s="159"/>
      <c r="GG260" s="159"/>
      <c r="GH260" s="159"/>
      <c r="GI260" s="159"/>
      <c r="GJ260" s="159"/>
      <c r="GK260" s="159"/>
      <c r="GL260" s="159"/>
      <c r="GM260" s="159"/>
      <c r="GN260" s="159"/>
      <c r="GO260" s="159"/>
      <c r="GP260" s="159"/>
      <c r="GQ260" s="159"/>
      <c r="GR260" s="159"/>
      <c r="GS260" s="159"/>
      <c r="GT260" s="159"/>
      <c r="GU260" s="159"/>
      <c r="GV260" s="159"/>
      <c r="GW260" s="159"/>
      <c r="GX260" s="159"/>
      <c r="GY260" s="159"/>
      <c r="GZ260" s="159"/>
      <c r="HA260" s="159"/>
      <c r="HB260" s="159"/>
      <c r="HC260" s="159"/>
      <c r="HD260" s="159"/>
      <c r="HE260" s="159"/>
      <c r="HF260" s="159"/>
      <c r="HG260" s="159"/>
      <c r="HH260" s="159"/>
      <c r="HI260" s="159"/>
      <c r="HJ260" s="159"/>
      <c r="HK260" s="159"/>
      <c r="HL260" s="159"/>
      <c r="HM260" s="159"/>
      <c r="HN260" s="159"/>
      <c r="HO260" s="159"/>
      <c r="HP260" s="159"/>
    </row>
    <row r="261" s="158" customFormat="1" spans="1:224">
      <c r="A261" s="170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  <c r="BI261" s="159"/>
      <c r="BJ261" s="159"/>
      <c r="BK261" s="159"/>
      <c r="BL261" s="159"/>
      <c r="BM261" s="159"/>
      <c r="BN261" s="159"/>
      <c r="BO261" s="159"/>
      <c r="BP261" s="159"/>
      <c r="BQ261" s="159"/>
      <c r="BR261" s="159"/>
      <c r="BS261" s="159"/>
      <c r="BT261" s="159"/>
      <c r="BU261" s="159"/>
      <c r="BV261" s="159"/>
      <c r="BW261" s="159"/>
      <c r="BX261" s="159"/>
      <c r="BY261" s="159"/>
      <c r="BZ261" s="159"/>
      <c r="CA261" s="159"/>
      <c r="CB261" s="159"/>
      <c r="CC261" s="159"/>
      <c r="CD261" s="159"/>
      <c r="CE261" s="159"/>
      <c r="CF261" s="159"/>
      <c r="CG261" s="159"/>
      <c r="CH261" s="159"/>
      <c r="CI261" s="159"/>
      <c r="CJ261" s="159"/>
      <c r="CK261" s="159"/>
      <c r="CL261" s="159"/>
      <c r="CM261" s="159"/>
      <c r="CN261" s="159"/>
      <c r="CO261" s="159"/>
      <c r="CP261" s="159"/>
      <c r="CQ261" s="159"/>
      <c r="CR261" s="159"/>
      <c r="CS261" s="159"/>
      <c r="CT261" s="159"/>
      <c r="CU261" s="159"/>
      <c r="CV261" s="159"/>
      <c r="CW261" s="159"/>
      <c r="CX261" s="159"/>
      <c r="CY261" s="159"/>
      <c r="CZ261" s="159"/>
      <c r="DA261" s="159"/>
      <c r="DB261" s="159"/>
      <c r="DC261" s="159"/>
      <c r="DD261" s="159"/>
      <c r="DE261" s="159"/>
      <c r="DF261" s="159"/>
      <c r="DG261" s="159"/>
      <c r="DH261" s="159"/>
      <c r="DI261" s="159"/>
      <c r="DJ261" s="159"/>
      <c r="DK261" s="159"/>
      <c r="DL261" s="159"/>
      <c r="DM261" s="159"/>
      <c r="DN261" s="159"/>
      <c r="DO261" s="159"/>
      <c r="DP261" s="159"/>
      <c r="DQ261" s="159"/>
      <c r="DR261" s="159"/>
      <c r="DS261" s="159"/>
      <c r="DT261" s="159"/>
      <c r="DU261" s="159"/>
      <c r="DV261" s="159"/>
      <c r="DW261" s="159"/>
      <c r="DX261" s="159"/>
      <c r="DY261" s="159"/>
      <c r="DZ261" s="159"/>
      <c r="EA261" s="159"/>
      <c r="EB261" s="159"/>
      <c r="EC261" s="159"/>
      <c r="ED261" s="159"/>
      <c r="EE261" s="159"/>
      <c r="EF261" s="159"/>
      <c r="EG261" s="159"/>
      <c r="EH261" s="159"/>
      <c r="EI261" s="159"/>
      <c r="EJ261" s="159"/>
      <c r="EK261" s="159"/>
      <c r="EL261" s="159"/>
      <c r="EM261" s="159"/>
      <c r="EN261" s="159"/>
      <c r="EO261" s="159"/>
      <c r="EP261" s="159"/>
      <c r="EQ261" s="159"/>
      <c r="ER261" s="159"/>
      <c r="ES261" s="159"/>
      <c r="ET261" s="159"/>
      <c r="EU261" s="159"/>
      <c r="EV261" s="159"/>
      <c r="EW261" s="159"/>
      <c r="EX261" s="159"/>
      <c r="EY261" s="159"/>
      <c r="EZ261" s="159"/>
      <c r="FA261" s="159"/>
      <c r="FB261" s="159"/>
      <c r="FC261" s="159"/>
      <c r="FD261" s="159"/>
      <c r="FE261" s="159"/>
      <c r="FF261" s="159"/>
      <c r="FG261" s="159"/>
      <c r="FH261" s="159"/>
      <c r="FI261" s="159"/>
      <c r="FJ261" s="159"/>
      <c r="FK261" s="159"/>
      <c r="FL261" s="159"/>
      <c r="FM261" s="159"/>
      <c r="FN261" s="159"/>
      <c r="FO261" s="159"/>
      <c r="FP261" s="159"/>
      <c r="FQ261" s="159"/>
      <c r="FR261" s="159"/>
      <c r="FS261" s="159"/>
      <c r="FT261" s="159"/>
      <c r="FU261" s="159"/>
      <c r="FV261" s="159"/>
      <c r="FW261" s="159"/>
      <c r="FX261" s="159"/>
      <c r="FY261" s="159"/>
      <c r="FZ261" s="159"/>
      <c r="GA261" s="159"/>
      <c r="GB261" s="159"/>
      <c r="GC261" s="159"/>
      <c r="GD261" s="159"/>
      <c r="GE261" s="159"/>
      <c r="GF261" s="159"/>
      <c r="GG261" s="159"/>
      <c r="GH261" s="159"/>
      <c r="GI261" s="159"/>
      <c r="GJ261" s="159"/>
      <c r="GK261" s="159"/>
      <c r="GL261" s="159"/>
      <c r="GM261" s="159"/>
      <c r="GN261" s="159"/>
      <c r="GO261" s="159"/>
      <c r="GP261" s="159"/>
      <c r="GQ261" s="159"/>
      <c r="GR261" s="159"/>
      <c r="GS261" s="159"/>
      <c r="GT261" s="159"/>
      <c r="GU261" s="159"/>
      <c r="GV261" s="159"/>
      <c r="GW261" s="159"/>
      <c r="GX261" s="159"/>
      <c r="GY261" s="159"/>
      <c r="GZ261" s="159"/>
      <c r="HA261" s="159"/>
      <c r="HB261" s="159"/>
      <c r="HC261" s="159"/>
      <c r="HD261" s="159"/>
      <c r="HE261" s="159"/>
      <c r="HF261" s="159"/>
      <c r="HG261" s="159"/>
      <c r="HH261" s="159"/>
      <c r="HI261" s="159"/>
      <c r="HJ261" s="159"/>
      <c r="HK261" s="159"/>
      <c r="HL261" s="159"/>
      <c r="HM261" s="159"/>
      <c r="HN261" s="159"/>
      <c r="HO261" s="159"/>
      <c r="HP261" s="159"/>
    </row>
    <row r="262" s="158" customFormat="1" spans="1:224">
      <c r="A262" s="170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  <c r="BI262" s="159"/>
      <c r="BJ262" s="159"/>
      <c r="BK262" s="159"/>
      <c r="BL262" s="159"/>
      <c r="BM262" s="159"/>
      <c r="BN262" s="159"/>
      <c r="BO262" s="159"/>
      <c r="BP262" s="159"/>
      <c r="BQ262" s="159"/>
      <c r="BR262" s="159"/>
      <c r="BS262" s="159"/>
      <c r="BT262" s="159"/>
      <c r="BU262" s="159"/>
      <c r="BV262" s="159"/>
      <c r="BW262" s="159"/>
      <c r="BX262" s="159"/>
      <c r="BY262" s="159"/>
      <c r="BZ262" s="159"/>
      <c r="CA262" s="159"/>
      <c r="CB262" s="159"/>
      <c r="CC262" s="159"/>
      <c r="CD262" s="159"/>
      <c r="CE262" s="159"/>
      <c r="CF262" s="159"/>
      <c r="CG262" s="159"/>
      <c r="CH262" s="159"/>
      <c r="CI262" s="159"/>
      <c r="CJ262" s="159"/>
      <c r="CK262" s="159"/>
      <c r="CL262" s="159"/>
      <c r="CM262" s="159"/>
      <c r="CN262" s="159"/>
      <c r="CO262" s="159"/>
      <c r="CP262" s="159"/>
      <c r="CQ262" s="159"/>
      <c r="CR262" s="159"/>
      <c r="CS262" s="159"/>
      <c r="CT262" s="159"/>
      <c r="CU262" s="159"/>
      <c r="CV262" s="159"/>
      <c r="CW262" s="159"/>
      <c r="CX262" s="159"/>
      <c r="CY262" s="159"/>
      <c r="CZ262" s="159"/>
      <c r="DA262" s="159"/>
      <c r="DB262" s="159"/>
      <c r="DC262" s="159"/>
      <c r="DD262" s="159"/>
      <c r="DE262" s="159"/>
      <c r="DF262" s="159"/>
      <c r="DG262" s="159"/>
      <c r="DH262" s="159"/>
      <c r="DI262" s="159"/>
      <c r="DJ262" s="159"/>
      <c r="DK262" s="159"/>
      <c r="DL262" s="159"/>
      <c r="DM262" s="159"/>
      <c r="DN262" s="159"/>
      <c r="DO262" s="159"/>
      <c r="DP262" s="159"/>
      <c r="DQ262" s="159"/>
      <c r="DR262" s="159"/>
      <c r="DS262" s="159"/>
      <c r="DT262" s="159"/>
      <c r="DU262" s="159"/>
      <c r="DV262" s="159"/>
      <c r="DW262" s="159"/>
      <c r="DX262" s="159"/>
      <c r="DY262" s="159"/>
      <c r="DZ262" s="159"/>
      <c r="EA262" s="159"/>
      <c r="EB262" s="159"/>
      <c r="EC262" s="159"/>
      <c r="ED262" s="159"/>
      <c r="EE262" s="159"/>
      <c r="EF262" s="159"/>
      <c r="EG262" s="159"/>
      <c r="EH262" s="159"/>
      <c r="EI262" s="159"/>
      <c r="EJ262" s="159"/>
      <c r="EK262" s="159"/>
      <c r="EL262" s="159"/>
      <c r="EM262" s="159"/>
      <c r="EN262" s="159"/>
      <c r="EO262" s="159"/>
      <c r="EP262" s="159"/>
      <c r="EQ262" s="159"/>
      <c r="ER262" s="159"/>
      <c r="ES262" s="159"/>
      <c r="ET262" s="159"/>
      <c r="EU262" s="159"/>
      <c r="EV262" s="159"/>
      <c r="EW262" s="159"/>
      <c r="EX262" s="159"/>
      <c r="EY262" s="159"/>
      <c r="EZ262" s="159"/>
      <c r="FA262" s="159"/>
      <c r="FB262" s="159"/>
      <c r="FC262" s="159"/>
      <c r="FD262" s="159"/>
      <c r="FE262" s="159"/>
      <c r="FF262" s="159"/>
      <c r="FG262" s="159"/>
      <c r="FH262" s="159"/>
      <c r="FI262" s="159"/>
      <c r="FJ262" s="159"/>
      <c r="FK262" s="159"/>
      <c r="FL262" s="159"/>
      <c r="FM262" s="159"/>
      <c r="FN262" s="159"/>
      <c r="FO262" s="159"/>
      <c r="FP262" s="159"/>
      <c r="FQ262" s="159"/>
      <c r="FR262" s="159"/>
      <c r="FS262" s="159"/>
      <c r="FT262" s="159"/>
      <c r="FU262" s="159"/>
      <c r="FV262" s="159"/>
      <c r="FW262" s="159"/>
      <c r="FX262" s="159"/>
      <c r="FY262" s="159"/>
      <c r="FZ262" s="159"/>
      <c r="GA262" s="159"/>
      <c r="GB262" s="159"/>
      <c r="GC262" s="159"/>
      <c r="GD262" s="159"/>
      <c r="GE262" s="159"/>
      <c r="GF262" s="159"/>
      <c r="GG262" s="159"/>
      <c r="GH262" s="159"/>
      <c r="GI262" s="159"/>
      <c r="GJ262" s="159"/>
      <c r="GK262" s="159"/>
      <c r="GL262" s="159"/>
      <c r="GM262" s="159"/>
      <c r="GN262" s="159"/>
      <c r="GO262" s="159"/>
      <c r="GP262" s="159"/>
      <c r="GQ262" s="159"/>
      <c r="GR262" s="159"/>
      <c r="GS262" s="159"/>
      <c r="GT262" s="159"/>
      <c r="GU262" s="159"/>
      <c r="GV262" s="159"/>
      <c r="GW262" s="159"/>
      <c r="GX262" s="159"/>
      <c r="GY262" s="159"/>
      <c r="GZ262" s="159"/>
      <c r="HA262" s="159"/>
      <c r="HB262" s="159"/>
      <c r="HC262" s="159"/>
      <c r="HD262" s="159"/>
      <c r="HE262" s="159"/>
      <c r="HF262" s="159"/>
      <c r="HG262" s="159"/>
      <c r="HH262" s="159"/>
      <c r="HI262" s="159"/>
      <c r="HJ262" s="159"/>
      <c r="HK262" s="159"/>
      <c r="HL262" s="159"/>
      <c r="HM262" s="159"/>
      <c r="HN262" s="159"/>
      <c r="HO262" s="159"/>
      <c r="HP262" s="159"/>
    </row>
    <row r="263" s="158" customFormat="1" spans="1:224">
      <c r="A263" s="170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159"/>
      <c r="BI263" s="159"/>
      <c r="BJ263" s="159"/>
      <c r="BK263" s="159"/>
      <c r="BL263" s="159"/>
      <c r="BM263" s="159"/>
      <c r="BN263" s="159"/>
      <c r="BO263" s="159"/>
      <c r="BP263" s="159"/>
      <c r="BQ263" s="159"/>
      <c r="BR263" s="159"/>
      <c r="BS263" s="159"/>
      <c r="BT263" s="159"/>
      <c r="BU263" s="159"/>
      <c r="BV263" s="159"/>
      <c r="BW263" s="159"/>
      <c r="BX263" s="159"/>
      <c r="BY263" s="159"/>
      <c r="BZ263" s="159"/>
      <c r="CA263" s="159"/>
      <c r="CB263" s="159"/>
      <c r="CC263" s="159"/>
      <c r="CD263" s="159"/>
      <c r="CE263" s="159"/>
      <c r="CF263" s="159"/>
      <c r="CG263" s="159"/>
      <c r="CH263" s="159"/>
      <c r="CI263" s="159"/>
      <c r="CJ263" s="159"/>
      <c r="CK263" s="159"/>
      <c r="CL263" s="159"/>
      <c r="CM263" s="159"/>
      <c r="CN263" s="159"/>
      <c r="CO263" s="159"/>
      <c r="CP263" s="159"/>
      <c r="CQ263" s="159"/>
      <c r="CR263" s="159"/>
      <c r="CS263" s="159"/>
      <c r="CT263" s="159"/>
      <c r="CU263" s="159"/>
      <c r="CV263" s="159"/>
      <c r="CW263" s="159"/>
      <c r="CX263" s="159"/>
      <c r="CY263" s="159"/>
      <c r="CZ263" s="159"/>
      <c r="DA263" s="159"/>
      <c r="DB263" s="159"/>
      <c r="DC263" s="159"/>
      <c r="DD263" s="159"/>
      <c r="DE263" s="159"/>
      <c r="DF263" s="159"/>
      <c r="DG263" s="159"/>
      <c r="DH263" s="159"/>
      <c r="DI263" s="159"/>
      <c r="DJ263" s="159"/>
      <c r="DK263" s="159"/>
      <c r="DL263" s="159"/>
      <c r="DM263" s="159"/>
      <c r="DN263" s="159"/>
      <c r="DO263" s="159"/>
      <c r="DP263" s="159"/>
      <c r="DQ263" s="159"/>
      <c r="DR263" s="159"/>
      <c r="DS263" s="159"/>
      <c r="DT263" s="159"/>
      <c r="DU263" s="159"/>
      <c r="DV263" s="159"/>
      <c r="DW263" s="159"/>
      <c r="DX263" s="159"/>
      <c r="DY263" s="159"/>
      <c r="DZ263" s="159"/>
      <c r="EA263" s="159"/>
      <c r="EB263" s="159"/>
      <c r="EC263" s="159"/>
      <c r="ED263" s="159"/>
      <c r="EE263" s="159"/>
      <c r="EF263" s="159"/>
      <c r="EG263" s="159"/>
      <c r="EH263" s="159"/>
      <c r="EI263" s="159"/>
      <c r="EJ263" s="159"/>
      <c r="EK263" s="159"/>
      <c r="EL263" s="159"/>
      <c r="EM263" s="159"/>
      <c r="EN263" s="159"/>
      <c r="EO263" s="159"/>
      <c r="EP263" s="159"/>
      <c r="EQ263" s="159"/>
      <c r="ER263" s="159"/>
      <c r="ES263" s="159"/>
      <c r="ET263" s="159"/>
      <c r="EU263" s="159"/>
      <c r="EV263" s="159"/>
      <c r="EW263" s="159"/>
      <c r="EX263" s="159"/>
      <c r="EY263" s="159"/>
      <c r="EZ263" s="159"/>
      <c r="FA263" s="159"/>
      <c r="FB263" s="159"/>
      <c r="FC263" s="159"/>
      <c r="FD263" s="159"/>
      <c r="FE263" s="159"/>
      <c r="FF263" s="159"/>
      <c r="FG263" s="159"/>
      <c r="FH263" s="159"/>
      <c r="FI263" s="159"/>
      <c r="FJ263" s="159"/>
      <c r="FK263" s="159"/>
      <c r="FL263" s="159"/>
      <c r="FM263" s="159"/>
      <c r="FN263" s="159"/>
      <c r="FO263" s="159"/>
      <c r="FP263" s="159"/>
      <c r="FQ263" s="159"/>
      <c r="FR263" s="159"/>
      <c r="FS263" s="159"/>
      <c r="FT263" s="159"/>
      <c r="FU263" s="159"/>
      <c r="FV263" s="159"/>
      <c r="FW263" s="159"/>
      <c r="FX263" s="159"/>
      <c r="FY263" s="159"/>
      <c r="FZ263" s="159"/>
      <c r="GA263" s="159"/>
      <c r="GB263" s="159"/>
      <c r="GC263" s="159"/>
      <c r="GD263" s="159"/>
      <c r="GE263" s="159"/>
      <c r="GF263" s="159"/>
      <c r="GG263" s="159"/>
      <c r="GH263" s="159"/>
      <c r="GI263" s="159"/>
      <c r="GJ263" s="159"/>
      <c r="GK263" s="159"/>
      <c r="GL263" s="159"/>
      <c r="GM263" s="159"/>
      <c r="GN263" s="159"/>
      <c r="GO263" s="159"/>
      <c r="GP263" s="159"/>
      <c r="GQ263" s="159"/>
      <c r="GR263" s="159"/>
      <c r="GS263" s="159"/>
      <c r="GT263" s="159"/>
      <c r="GU263" s="159"/>
      <c r="GV263" s="159"/>
      <c r="GW263" s="159"/>
      <c r="GX263" s="159"/>
      <c r="GY263" s="159"/>
      <c r="GZ263" s="159"/>
      <c r="HA263" s="159"/>
      <c r="HB263" s="159"/>
      <c r="HC263" s="159"/>
      <c r="HD263" s="159"/>
      <c r="HE263" s="159"/>
      <c r="HF263" s="159"/>
      <c r="HG263" s="159"/>
      <c r="HH263" s="159"/>
      <c r="HI263" s="159"/>
      <c r="HJ263" s="159"/>
      <c r="HK263" s="159"/>
      <c r="HL263" s="159"/>
      <c r="HM263" s="159"/>
      <c r="HN263" s="159"/>
      <c r="HO263" s="159"/>
      <c r="HP263" s="159"/>
    </row>
    <row r="264" s="158" customFormat="1" spans="1:224">
      <c r="A264" s="170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  <c r="BJ264" s="159"/>
      <c r="BK264" s="159"/>
      <c r="BL264" s="159"/>
      <c r="BM264" s="159"/>
      <c r="BN264" s="159"/>
      <c r="BO264" s="159"/>
      <c r="BP264" s="159"/>
      <c r="BQ264" s="159"/>
      <c r="BR264" s="159"/>
      <c r="BS264" s="159"/>
      <c r="BT264" s="159"/>
      <c r="BU264" s="159"/>
      <c r="BV264" s="159"/>
      <c r="BW264" s="159"/>
      <c r="BX264" s="159"/>
      <c r="BY264" s="159"/>
      <c r="BZ264" s="159"/>
      <c r="CA264" s="159"/>
      <c r="CB264" s="159"/>
      <c r="CC264" s="159"/>
      <c r="CD264" s="159"/>
      <c r="CE264" s="159"/>
      <c r="CF264" s="159"/>
      <c r="CG264" s="159"/>
      <c r="CH264" s="159"/>
      <c r="CI264" s="159"/>
      <c r="CJ264" s="159"/>
      <c r="CK264" s="159"/>
      <c r="CL264" s="159"/>
      <c r="CM264" s="159"/>
      <c r="CN264" s="159"/>
      <c r="CO264" s="159"/>
      <c r="CP264" s="159"/>
      <c r="CQ264" s="159"/>
      <c r="CR264" s="159"/>
      <c r="CS264" s="159"/>
      <c r="CT264" s="159"/>
      <c r="CU264" s="159"/>
      <c r="CV264" s="159"/>
      <c r="CW264" s="159"/>
      <c r="CX264" s="159"/>
      <c r="CY264" s="159"/>
      <c r="CZ264" s="159"/>
      <c r="DA264" s="159"/>
      <c r="DB264" s="159"/>
      <c r="DC264" s="159"/>
      <c r="DD264" s="159"/>
      <c r="DE264" s="159"/>
      <c r="DF264" s="159"/>
      <c r="DG264" s="159"/>
      <c r="DH264" s="159"/>
      <c r="DI264" s="159"/>
      <c r="DJ264" s="159"/>
      <c r="DK264" s="159"/>
      <c r="DL264" s="159"/>
      <c r="DM264" s="159"/>
      <c r="DN264" s="159"/>
      <c r="DO264" s="159"/>
      <c r="DP264" s="159"/>
      <c r="DQ264" s="159"/>
      <c r="DR264" s="159"/>
      <c r="DS264" s="159"/>
      <c r="DT264" s="159"/>
      <c r="DU264" s="159"/>
      <c r="DV264" s="159"/>
      <c r="DW264" s="159"/>
      <c r="DX264" s="159"/>
      <c r="DY264" s="159"/>
      <c r="DZ264" s="159"/>
      <c r="EA264" s="159"/>
      <c r="EB264" s="159"/>
      <c r="EC264" s="159"/>
      <c r="ED264" s="159"/>
      <c r="EE264" s="159"/>
      <c r="EF264" s="159"/>
      <c r="EG264" s="159"/>
      <c r="EH264" s="159"/>
      <c r="EI264" s="159"/>
      <c r="EJ264" s="159"/>
      <c r="EK264" s="159"/>
      <c r="EL264" s="159"/>
      <c r="EM264" s="159"/>
      <c r="EN264" s="159"/>
      <c r="EO264" s="159"/>
      <c r="EP264" s="159"/>
      <c r="EQ264" s="159"/>
      <c r="ER264" s="159"/>
      <c r="ES264" s="159"/>
      <c r="ET264" s="159"/>
      <c r="EU264" s="159"/>
      <c r="EV264" s="159"/>
      <c r="EW264" s="159"/>
      <c r="EX264" s="159"/>
      <c r="EY264" s="159"/>
      <c r="EZ264" s="159"/>
      <c r="FA264" s="159"/>
      <c r="FB264" s="159"/>
      <c r="FC264" s="159"/>
      <c r="FD264" s="159"/>
      <c r="FE264" s="159"/>
      <c r="FF264" s="159"/>
      <c r="FG264" s="159"/>
      <c r="FH264" s="159"/>
      <c r="FI264" s="159"/>
      <c r="FJ264" s="159"/>
      <c r="FK264" s="159"/>
      <c r="FL264" s="159"/>
      <c r="FM264" s="159"/>
      <c r="FN264" s="159"/>
      <c r="FO264" s="159"/>
      <c r="FP264" s="159"/>
      <c r="FQ264" s="159"/>
      <c r="FR264" s="159"/>
      <c r="FS264" s="159"/>
      <c r="FT264" s="159"/>
      <c r="FU264" s="159"/>
      <c r="FV264" s="159"/>
      <c r="FW264" s="159"/>
      <c r="FX264" s="159"/>
      <c r="FY264" s="159"/>
      <c r="FZ264" s="159"/>
      <c r="GA264" s="159"/>
      <c r="GB264" s="159"/>
      <c r="GC264" s="159"/>
      <c r="GD264" s="159"/>
      <c r="GE264" s="159"/>
      <c r="GF264" s="159"/>
      <c r="GG264" s="159"/>
      <c r="GH264" s="159"/>
      <c r="GI264" s="159"/>
      <c r="GJ264" s="159"/>
      <c r="GK264" s="159"/>
      <c r="GL264" s="159"/>
      <c r="GM264" s="159"/>
      <c r="GN264" s="159"/>
      <c r="GO264" s="159"/>
      <c r="GP264" s="159"/>
      <c r="GQ264" s="159"/>
      <c r="GR264" s="159"/>
      <c r="GS264" s="159"/>
      <c r="GT264" s="159"/>
      <c r="GU264" s="159"/>
      <c r="GV264" s="159"/>
      <c r="GW264" s="159"/>
      <c r="GX264" s="159"/>
      <c r="GY264" s="159"/>
      <c r="GZ264" s="159"/>
      <c r="HA264" s="159"/>
      <c r="HB264" s="159"/>
      <c r="HC264" s="159"/>
      <c r="HD264" s="159"/>
      <c r="HE264" s="159"/>
      <c r="HF264" s="159"/>
      <c r="HG264" s="159"/>
      <c r="HH264" s="159"/>
      <c r="HI264" s="159"/>
      <c r="HJ264" s="159"/>
      <c r="HK264" s="159"/>
      <c r="HL264" s="159"/>
      <c r="HM264" s="159"/>
      <c r="HN264" s="159"/>
      <c r="HO264" s="159"/>
      <c r="HP264" s="159"/>
    </row>
    <row r="265" s="158" customFormat="1" spans="1:224">
      <c r="A265" s="170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  <c r="BI265" s="159"/>
      <c r="BJ265" s="159"/>
      <c r="BK265" s="159"/>
      <c r="BL265" s="159"/>
      <c r="BM265" s="159"/>
      <c r="BN265" s="159"/>
      <c r="BO265" s="159"/>
      <c r="BP265" s="159"/>
      <c r="BQ265" s="159"/>
      <c r="BR265" s="159"/>
      <c r="BS265" s="159"/>
      <c r="BT265" s="159"/>
      <c r="BU265" s="159"/>
      <c r="BV265" s="159"/>
      <c r="BW265" s="159"/>
      <c r="BX265" s="159"/>
      <c r="BY265" s="159"/>
      <c r="BZ265" s="159"/>
      <c r="CA265" s="159"/>
      <c r="CB265" s="159"/>
      <c r="CC265" s="159"/>
      <c r="CD265" s="159"/>
      <c r="CE265" s="159"/>
      <c r="CF265" s="159"/>
      <c r="CG265" s="159"/>
      <c r="CH265" s="159"/>
      <c r="CI265" s="159"/>
      <c r="CJ265" s="159"/>
      <c r="CK265" s="159"/>
      <c r="CL265" s="159"/>
      <c r="CM265" s="159"/>
      <c r="CN265" s="159"/>
      <c r="CO265" s="159"/>
      <c r="CP265" s="159"/>
      <c r="CQ265" s="159"/>
      <c r="CR265" s="159"/>
      <c r="CS265" s="159"/>
      <c r="CT265" s="159"/>
      <c r="CU265" s="159"/>
      <c r="CV265" s="159"/>
      <c r="CW265" s="159"/>
      <c r="CX265" s="159"/>
      <c r="CY265" s="159"/>
      <c r="CZ265" s="159"/>
      <c r="DA265" s="159"/>
      <c r="DB265" s="159"/>
      <c r="DC265" s="159"/>
      <c r="DD265" s="159"/>
      <c r="DE265" s="159"/>
      <c r="DF265" s="159"/>
      <c r="DG265" s="159"/>
      <c r="DH265" s="159"/>
      <c r="DI265" s="159"/>
      <c r="DJ265" s="159"/>
      <c r="DK265" s="159"/>
      <c r="DL265" s="159"/>
      <c r="DM265" s="159"/>
      <c r="DN265" s="159"/>
      <c r="DO265" s="159"/>
      <c r="DP265" s="159"/>
      <c r="DQ265" s="159"/>
      <c r="DR265" s="159"/>
      <c r="DS265" s="159"/>
      <c r="DT265" s="159"/>
      <c r="DU265" s="159"/>
      <c r="DV265" s="159"/>
      <c r="DW265" s="159"/>
      <c r="DX265" s="159"/>
      <c r="DY265" s="159"/>
      <c r="DZ265" s="159"/>
      <c r="EA265" s="159"/>
      <c r="EB265" s="159"/>
      <c r="EC265" s="159"/>
      <c r="ED265" s="159"/>
      <c r="EE265" s="159"/>
      <c r="EF265" s="159"/>
      <c r="EG265" s="159"/>
      <c r="EH265" s="159"/>
      <c r="EI265" s="159"/>
      <c r="EJ265" s="159"/>
      <c r="EK265" s="159"/>
      <c r="EL265" s="159"/>
      <c r="EM265" s="159"/>
      <c r="EN265" s="159"/>
      <c r="EO265" s="159"/>
      <c r="EP265" s="159"/>
      <c r="EQ265" s="159"/>
      <c r="ER265" s="159"/>
      <c r="ES265" s="159"/>
      <c r="ET265" s="159"/>
      <c r="EU265" s="159"/>
      <c r="EV265" s="159"/>
      <c r="EW265" s="159"/>
      <c r="EX265" s="159"/>
      <c r="EY265" s="159"/>
      <c r="EZ265" s="159"/>
      <c r="FA265" s="159"/>
      <c r="FB265" s="159"/>
      <c r="FC265" s="159"/>
      <c r="FD265" s="159"/>
      <c r="FE265" s="159"/>
      <c r="FF265" s="159"/>
      <c r="FG265" s="159"/>
      <c r="FH265" s="159"/>
      <c r="FI265" s="159"/>
      <c r="FJ265" s="159"/>
      <c r="FK265" s="159"/>
      <c r="FL265" s="159"/>
      <c r="FM265" s="159"/>
      <c r="FN265" s="159"/>
      <c r="FO265" s="159"/>
      <c r="FP265" s="159"/>
      <c r="FQ265" s="159"/>
      <c r="FR265" s="159"/>
      <c r="FS265" s="159"/>
      <c r="FT265" s="159"/>
      <c r="FU265" s="159"/>
      <c r="FV265" s="159"/>
      <c r="FW265" s="159"/>
      <c r="FX265" s="159"/>
      <c r="FY265" s="159"/>
      <c r="FZ265" s="159"/>
      <c r="GA265" s="159"/>
      <c r="GB265" s="159"/>
      <c r="GC265" s="159"/>
      <c r="GD265" s="159"/>
      <c r="GE265" s="159"/>
      <c r="GF265" s="159"/>
      <c r="GG265" s="159"/>
      <c r="GH265" s="159"/>
      <c r="GI265" s="159"/>
      <c r="GJ265" s="159"/>
      <c r="GK265" s="159"/>
      <c r="GL265" s="159"/>
      <c r="GM265" s="159"/>
      <c r="GN265" s="159"/>
      <c r="GO265" s="159"/>
      <c r="GP265" s="159"/>
      <c r="GQ265" s="159"/>
      <c r="GR265" s="159"/>
      <c r="GS265" s="159"/>
      <c r="GT265" s="159"/>
      <c r="GU265" s="159"/>
      <c r="GV265" s="159"/>
      <c r="GW265" s="159"/>
      <c r="GX265" s="159"/>
      <c r="GY265" s="159"/>
      <c r="GZ265" s="159"/>
      <c r="HA265" s="159"/>
      <c r="HB265" s="159"/>
      <c r="HC265" s="159"/>
      <c r="HD265" s="159"/>
      <c r="HE265" s="159"/>
      <c r="HF265" s="159"/>
      <c r="HG265" s="159"/>
      <c r="HH265" s="159"/>
      <c r="HI265" s="159"/>
      <c r="HJ265" s="159"/>
      <c r="HK265" s="159"/>
      <c r="HL265" s="159"/>
      <c r="HM265" s="159"/>
      <c r="HN265" s="159"/>
      <c r="HO265" s="159"/>
      <c r="HP265" s="159"/>
    </row>
    <row r="266" s="158" customFormat="1" spans="1:224">
      <c r="A266" s="170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159"/>
      <c r="AX266" s="159"/>
      <c r="AY266" s="159"/>
      <c r="AZ266" s="159"/>
      <c r="BA266" s="159"/>
      <c r="BB266" s="159"/>
      <c r="BC266" s="159"/>
      <c r="BD266" s="159"/>
      <c r="BE266" s="159"/>
      <c r="BF266" s="159"/>
      <c r="BG266" s="159"/>
      <c r="BH266" s="159"/>
      <c r="BI266" s="159"/>
      <c r="BJ266" s="159"/>
      <c r="BK266" s="159"/>
      <c r="BL266" s="159"/>
      <c r="BM266" s="159"/>
      <c r="BN266" s="159"/>
      <c r="BO266" s="159"/>
      <c r="BP266" s="159"/>
      <c r="BQ266" s="159"/>
      <c r="BR266" s="159"/>
      <c r="BS266" s="159"/>
      <c r="BT266" s="159"/>
      <c r="BU266" s="159"/>
      <c r="BV266" s="159"/>
      <c r="BW266" s="159"/>
      <c r="BX266" s="159"/>
      <c r="BY266" s="159"/>
      <c r="BZ266" s="159"/>
      <c r="CA266" s="159"/>
      <c r="CB266" s="159"/>
      <c r="CC266" s="159"/>
      <c r="CD266" s="159"/>
      <c r="CE266" s="159"/>
      <c r="CF266" s="159"/>
      <c r="CG266" s="159"/>
      <c r="CH266" s="159"/>
      <c r="CI266" s="159"/>
      <c r="CJ266" s="159"/>
      <c r="CK266" s="159"/>
      <c r="CL266" s="159"/>
      <c r="CM266" s="159"/>
      <c r="CN266" s="159"/>
      <c r="CO266" s="159"/>
      <c r="CP266" s="159"/>
      <c r="CQ266" s="159"/>
      <c r="CR266" s="159"/>
      <c r="CS266" s="159"/>
      <c r="CT266" s="159"/>
      <c r="CU266" s="159"/>
      <c r="CV266" s="159"/>
      <c r="CW266" s="159"/>
      <c r="CX266" s="159"/>
      <c r="CY266" s="159"/>
      <c r="CZ266" s="159"/>
      <c r="DA266" s="159"/>
      <c r="DB266" s="159"/>
      <c r="DC266" s="159"/>
      <c r="DD266" s="159"/>
      <c r="DE266" s="159"/>
      <c r="DF266" s="159"/>
      <c r="DG266" s="159"/>
      <c r="DH266" s="159"/>
      <c r="DI266" s="159"/>
      <c r="DJ266" s="159"/>
      <c r="DK266" s="159"/>
      <c r="DL266" s="159"/>
      <c r="DM266" s="159"/>
      <c r="DN266" s="159"/>
      <c r="DO266" s="159"/>
      <c r="DP266" s="159"/>
      <c r="DQ266" s="159"/>
      <c r="DR266" s="159"/>
      <c r="DS266" s="159"/>
      <c r="DT266" s="159"/>
      <c r="DU266" s="159"/>
      <c r="DV266" s="159"/>
      <c r="DW266" s="159"/>
      <c r="DX266" s="159"/>
      <c r="DY266" s="159"/>
      <c r="DZ266" s="159"/>
      <c r="EA266" s="159"/>
      <c r="EB266" s="159"/>
      <c r="EC266" s="159"/>
      <c r="ED266" s="159"/>
      <c r="EE266" s="159"/>
      <c r="EF266" s="159"/>
      <c r="EG266" s="159"/>
      <c r="EH266" s="159"/>
      <c r="EI266" s="159"/>
      <c r="EJ266" s="159"/>
      <c r="EK266" s="159"/>
      <c r="EL266" s="159"/>
      <c r="EM266" s="159"/>
      <c r="EN266" s="159"/>
      <c r="EO266" s="159"/>
      <c r="EP266" s="159"/>
      <c r="EQ266" s="159"/>
      <c r="ER266" s="159"/>
      <c r="ES266" s="159"/>
      <c r="ET266" s="159"/>
      <c r="EU266" s="159"/>
      <c r="EV266" s="159"/>
      <c r="EW266" s="159"/>
      <c r="EX266" s="159"/>
      <c r="EY266" s="159"/>
      <c r="EZ266" s="159"/>
      <c r="FA266" s="159"/>
      <c r="FB266" s="159"/>
      <c r="FC266" s="159"/>
      <c r="FD266" s="159"/>
      <c r="FE266" s="159"/>
      <c r="FF266" s="159"/>
      <c r="FG266" s="159"/>
      <c r="FH266" s="159"/>
      <c r="FI266" s="159"/>
      <c r="FJ266" s="159"/>
      <c r="FK266" s="159"/>
      <c r="FL266" s="159"/>
      <c r="FM266" s="159"/>
      <c r="FN266" s="159"/>
      <c r="FO266" s="159"/>
      <c r="FP266" s="159"/>
      <c r="FQ266" s="159"/>
      <c r="FR266" s="159"/>
      <c r="FS266" s="159"/>
      <c r="FT266" s="159"/>
      <c r="FU266" s="159"/>
      <c r="FV266" s="159"/>
      <c r="FW266" s="159"/>
      <c r="FX266" s="159"/>
      <c r="FY266" s="159"/>
      <c r="FZ266" s="159"/>
      <c r="GA266" s="159"/>
      <c r="GB266" s="159"/>
      <c r="GC266" s="159"/>
      <c r="GD266" s="159"/>
      <c r="GE266" s="159"/>
      <c r="GF266" s="159"/>
      <c r="GG266" s="159"/>
      <c r="GH266" s="159"/>
      <c r="GI266" s="159"/>
      <c r="GJ266" s="159"/>
      <c r="GK266" s="159"/>
      <c r="GL266" s="159"/>
      <c r="GM266" s="159"/>
      <c r="GN266" s="159"/>
      <c r="GO266" s="159"/>
      <c r="GP266" s="159"/>
      <c r="GQ266" s="159"/>
      <c r="GR266" s="159"/>
      <c r="GS266" s="159"/>
      <c r="GT266" s="159"/>
      <c r="GU266" s="159"/>
      <c r="GV266" s="159"/>
      <c r="GW266" s="159"/>
      <c r="GX266" s="159"/>
      <c r="GY266" s="159"/>
      <c r="GZ266" s="159"/>
      <c r="HA266" s="159"/>
      <c r="HB266" s="159"/>
      <c r="HC266" s="159"/>
      <c r="HD266" s="159"/>
      <c r="HE266" s="159"/>
      <c r="HF266" s="159"/>
      <c r="HG266" s="159"/>
      <c r="HH266" s="159"/>
      <c r="HI266" s="159"/>
      <c r="HJ266" s="159"/>
      <c r="HK266" s="159"/>
      <c r="HL266" s="159"/>
      <c r="HM266" s="159"/>
      <c r="HN266" s="159"/>
      <c r="HO266" s="159"/>
      <c r="HP266" s="159"/>
    </row>
    <row r="267" s="158" customFormat="1" spans="1:224">
      <c r="A267" s="170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59"/>
      <c r="BC267" s="159"/>
      <c r="BD267" s="159"/>
      <c r="BE267" s="159"/>
      <c r="BF267" s="159"/>
      <c r="BG267" s="159"/>
      <c r="BH267" s="159"/>
      <c r="BI267" s="159"/>
      <c r="BJ267" s="159"/>
      <c r="BK267" s="159"/>
      <c r="BL267" s="159"/>
      <c r="BM267" s="159"/>
      <c r="BN267" s="159"/>
      <c r="BO267" s="159"/>
      <c r="BP267" s="159"/>
      <c r="BQ267" s="159"/>
      <c r="BR267" s="159"/>
      <c r="BS267" s="159"/>
      <c r="BT267" s="159"/>
      <c r="BU267" s="159"/>
      <c r="BV267" s="159"/>
      <c r="BW267" s="159"/>
      <c r="BX267" s="159"/>
      <c r="BY267" s="159"/>
      <c r="BZ267" s="159"/>
      <c r="CA267" s="159"/>
      <c r="CB267" s="159"/>
      <c r="CC267" s="159"/>
      <c r="CD267" s="159"/>
      <c r="CE267" s="159"/>
      <c r="CF267" s="159"/>
      <c r="CG267" s="159"/>
      <c r="CH267" s="159"/>
      <c r="CI267" s="159"/>
      <c r="CJ267" s="159"/>
      <c r="CK267" s="159"/>
      <c r="CL267" s="159"/>
      <c r="CM267" s="159"/>
      <c r="CN267" s="159"/>
      <c r="CO267" s="159"/>
      <c r="CP267" s="159"/>
      <c r="CQ267" s="159"/>
      <c r="CR267" s="159"/>
      <c r="CS267" s="159"/>
      <c r="CT267" s="159"/>
      <c r="CU267" s="159"/>
      <c r="CV267" s="159"/>
      <c r="CW267" s="159"/>
      <c r="CX267" s="159"/>
      <c r="CY267" s="159"/>
      <c r="CZ267" s="159"/>
      <c r="DA267" s="159"/>
      <c r="DB267" s="159"/>
      <c r="DC267" s="159"/>
      <c r="DD267" s="159"/>
      <c r="DE267" s="159"/>
      <c r="DF267" s="159"/>
      <c r="DG267" s="159"/>
      <c r="DH267" s="159"/>
      <c r="DI267" s="159"/>
      <c r="DJ267" s="159"/>
      <c r="DK267" s="159"/>
      <c r="DL267" s="159"/>
      <c r="DM267" s="159"/>
      <c r="DN267" s="159"/>
      <c r="DO267" s="159"/>
      <c r="DP267" s="159"/>
      <c r="DQ267" s="159"/>
      <c r="DR267" s="159"/>
      <c r="DS267" s="159"/>
      <c r="DT267" s="159"/>
      <c r="DU267" s="159"/>
      <c r="DV267" s="159"/>
      <c r="DW267" s="159"/>
      <c r="DX267" s="159"/>
      <c r="DY267" s="159"/>
      <c r="DZ267" s="159"/>
      <c r="EA267" s="159"/>
      <c r="EB267" s="159"/>
      <c r="EC267" s="159"/>
      <c r="ED267" s="159"/>
      <c r="EE267" s="159"/>
      <c r="EF267" s="159"/>
      <c r="EG267" s="159"/>
      <c r="EH267" s="159"/>
      <c r="EI267" s="159"/>
      <c r="EJ267" s="159"/>
      <c r="EK267" s="159"/>
      <c r="EL267" s="159"/>
      <c r="EM267" s="159"/>
      <c r="EN267" s="159"/>
      <c r="EO267" s="159"/>
      <c r="EP267" s="159"/>
      <c r="EQ267" s="159"/>
      <c r="ER267" s="159"/>
      <c r="ES267" s="159"/>
      <c r="ET267" s="159"/>
      <c r="EU267" s="159"/>
      <c r="EV267" s="159"/>
      <c r="EW267" s="159"/>
      <c r="EX267" s="159"/>
      <c r="EY267" s="159"/>
      <c r="EZ267" s="159"/>
      <c r="FA267" s="159"/>
      <c r="FB267" s="159"/>
      <c r="FC267" s="159"/>
      <c r="FD267" s="159"/>
      <c r="FE267" s="159"/>
      <c r="FF267" s="159"/>
      <c r="FG267" s="159"/>
      <c r="FH267" s="159"/>
      <c r="FI267" s="159"/>
      <c r="FJ267" s="159"/>
      <c r="FK267" s="159"/>
      <c r="FL267" s="159"/>
      <c r="FM267" s="159"/>
      <c r="FN267" s="159"/>
      <c r="FO267" s="159"/>
      <c r="FP267" s="159"/>
      <c r="FQ267" s="159"/>
      <c r="FR267" s="159"/>
      <c r="FS267" s="159"/>
      <c r="FT267" s="159"/>
      <c r="FU267" s="159"/>
      <c r="FV267" s="159"/>
      <c r="FW267" s="159"/>
      <c r="FX267" s="159"/>
      <c r="FY267" s="159"/>
      <c r="FZ267" s="159"/>
      <c r="GA267" s="159"/>
      <c r="GB267" s="159"/>
      <c r="GC267" s="159"/>
      <c r="GD267" s="159"/>
      <c r="GE267" s="159"/>
      <c r="GF267" s="159"/>
      <c r="GG267" s="159"/>
      <c r="GH267" s="159"/>
      <c r="GI267" s="159"/>
      <c r="GJ267" s="159"/>
      <c r="GK267" s="159"/>
      <c r="GL267" s="159"/>
      <c r="GM267" s="159"/>
      <c r="GN267" s="159"/>
      <c r="GO267" s="159"/>
      <c r="GP267" s="159"/>
      <c r="GQ267" s="159"/>
      <c r="GR267" s="159"/>
      <c r="GS267" s="159"/>
      <c r="GT267" s="159"/>
      <c r="GU267" s="159"/>
      <c r="GV267" s="159"/>
      <c r="GW267" s="159"/>
      <c r="GX267" s="159"/>
      <c r="GY267" s="159"/>
      <c r="GZ267" s="159"/>
      <c r="HA267" s="159"/>
      <c r="HB267" s="159"/>
      <c r="HC267" s="159"/>
      <c r="HD267" s="159"/>
      <c r="HE267" s="159"/>
      <c r="HF267" s="159"/>
      <c r="HG267" s="159"/>
      <c r="HH267" s="159"/>
      <c r="HI267" s="159"/>
      <c r="HJ267" s="159"/>
      <c r="HK267" s="159"/>
      <c r="HL267" s="159"/>
      <c r="HM267" s="159"/>
      <c r="HN267" s="159"/>
      <c r="HO267" s="159"/>
      <c r="HP267" s="159"/>
    </row>
    <row r="268" s="158" customFormat="1" spans="1:224">
      <c r="A268" s="170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  <c r="AV268" s="159"/>
      <c r="AW268" s="159"/>
      <c r="AX268" s="159"/>
      <c r="AY268" s="159"/>
      <c r="AZ268" s="159"/>
      <c r="BA268" s="159"/>
      <c r="BB268" s="159"/>
      <c r="BC268" s="159"/>
      <c r="BD268" s="159"/>
      <c r="BE268" s="159"/>
      <c r="BF268" s="159"/>
      <c r="BG268" s="159"/>
      <c r="BH268" s="159"/>
      <c r="BI268" s="159"/>
      <c r="BJ268" s="159"/>
      <c r="BK268" s="159"/>
      <c r="BL268" s="159"/>
      <c r="BM268" s="159"/>
      <c r="BN268" s="159"/>
      <c r="BO268" s="159"/>
      <c r="BP268" s="159"/>
      <c r="BQ268" s="159"/>
      <c r="BR268" s="159"/>
      <c r="BS268" s="159"/>
      <c r="BT268" s="159"/>
      <c r="BU268" s="159"/>
      <c r="BV268" s="159"/>
      <c r="BW268" s="159"/>
      <c r="BX268" s="159"/>
      <c r="BY268" s="159"/>
      <c r="BZ268" s="159"/>
      <c r="CA268" s="159"/>
      <c r="CB268" s="159"/>
      <c r="CC268" s="159"/>
      <c r="CD268" s="159"/>
      <c r="CE268" s="159"/>
      <c r="CF268" s="159"/>
      <c r="CG268" s="159"/>
      <c r="CH268" s="159"/>
      <c r="CI268" s="159"/>
      <c r="CJ268" s="159"/>
      <c r="CK268" s="159"/>
      <c r="CL268" s="159"/>
      <c r="CM268" s="159"/>
      <c r="CN268" s="159"/>
      <c r="CO268" s="159"/>
      <c r="CP268" s="159"/>
      <c r="CQ268" s="159"/>
      <c r="CR268" s="159"/>
      <c r="CS268" s="159"/>
      <c r="CT268" s="159"/>
      <c r="CU268" s="159"/>
      <c r="CV268" s="159"/>
      <c r="CW268" s="159"/>
      <c r="CX268" s="159"/>
      <c r="CY268" s="159"/>
      <c r="CZ268" s="159"/>
      <c r="DA268" s="159"/>
      <c r="DB268" s="159"/>
      <c r="DC268" s="159"/>
      <c r="DD268" s="159"/>
      <c r="DE268" s="159"/>
      <c r="DF268" s="159"/>
      <c r="DG268" s="159"/>
      <c r="DH268" s="159"/>
      <c r="DI268" s="159"/>
      <c r="DJ268" s="159"/>
      <c r="DK268" s="159"/>
      <c r="DL268" s="159"/>
      <c r="DM268" s="159"/>
      <c r="DN268" s="159"/>
      <c r="DO268" s="159"/>
      <c r="DP268" s="159"/>
      <c r="DQ268" s="159"/>
      <c r="DR268" s="159"/>
      <c r="DS268" s="159"/>
      <c r="DT268" s="159"/>
      <c r="DU268" s="159"/>
      <c r="DV268" s="159"/>
      <c r="DW268" s="159"/>
      <c r="DX268" s="159"/>
      <c r="DY268" s="159"/>
      <c r="DZ268" s="159"/>
      <c r="EA268" s="159"/>
      <c r="EB268" s="159"/>
      <c r="EC268" s="159"/>
      <c r="ED268" s="159"/>
      <c r="EE268" s="159"/>
      <c r="EF268" s="159"/>
      <c r="EG268" s="159"/>
      <c r="EH268" s="159"/>
      <c r="EI268" s="159"/>
      <c r="EJ268" s="159"/>
      <c r="EK268" s="159"/>
      <c r="EL268" s="159"/>
      <c r="EM268" s="159"/>
      <c r="EN268" s="159"/>
      <c r="EO268" s="159"/>
      <c r="EP268" s="159"/>
      <c r="EQ268" s="159"/>
      <c r="ER268" s="159"/>
      <c r="ES268" s="159"/>
      <c r="ET268" s="159"/>
      <c r="EU268" s="159"/>
      <c r="EV268" s="159"/>
      <c r="EW268" s="159"/>
      <c r="EX268" s="159"/>
      <c r="EY268" s="159"/>
      <c r="EZ268" s="159"/>
      <c r="FA268" s="159"/>
      <c r="FB268" s="159"/>
      <c r="FC268" s="159"/>
      <c r="FD268" s="159"/>
      <c r="FE268" s="159"/>
      <c r="FF268" s="159"/>
      <c r="FG268" s="159"/>
      <c r="FH268" s="159"/>
      <c r="FI268" s="159"/>
      <c r="FJ268" s="159"/>
      <c r="FK268" s="159"/>
      <c r="FL268" s="159"/>
      <c r="FM268" s="159"/>
      <c r="FN268" s="159"/>
      <c r="FO268" s="159"/>
      <c r="FP268" s="159"/>
      <c r="FQ268" s="159"/>
      <c r="FR268" s="159"/>
      <c r="FS268" s="159"/>
      <c r="FT268" s="159"/>
      <c r="FU268" s="159"/>
      <c r="FV268" s="159"/>
      <c r="FW268" s="159"/>
      <c r="FX268" s="159"/>
      <c r="FY268" s="159"/>
      <c r="FZ268" s="159"/>
      <c r="GA268" s="159"/>
      <c r="GB268" s="159"/>
      <c r="GC268" s="159"/>
      <c r="GD268" s="159"/>
      <c r="GE268" s="159"/>
      <c r="GF268" s="159"/>
      <c r="GG268" s="159"/>
      <c r="GH268" s="159"/>
      <c r="GI268" s="159"/>
      <c r="GJ268" s="159"/>
      <c r="GK268" s="159"/>
      <c r="GL268" s="159"/>
      <c r="GM268" s="159"/>
      <c r="GN268" s="159"/>
      <c r="GO268" s="159"/>
      <c r="GP268" s="159"/>
      <c r="GQ268" s="159"/>
      <c r="GR268" s="159"/>
      <c r="GS268" s="159"/>
      <c r="GT268" s="159"/>
      <c r="GU268" s="159"/>
      <c r="GV268" s="159"/>
      <c r="GW268" s="159"/>
      <c r="GX268" s="159"/>
      <c r="GY268" s="159"/>
      <c r="GZ268" s="159"/>
      <c r="HA268" s="159"/>
      <c r="HB268" s="159"/>
      <c r="HC268" s="159"/>
      <c r="HD268" s="159"/>
      <c r="HE268" s="159"/>
      <c r="HF268" s="159"/>
      <c r="HG268" s="159"/>
      <c r="HH268" s="159"/>
      <c r="HI268" s="159"/>
      <c r="HJ268" s="159"/>
      <c r="HK268" s="159"/>
      <c r="HL268" s="159"/>
      <c r="HM268" s="159"/>
      <c r="HN268" s="159"/>
      <c r="HO268" s="159"/>
      <c r="HP268" s="159"/>
    </row>
    <row r="269" s="158" customFormat="1" spans="1:224">
      <c r="A269" s="170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  <c r="AV269" s="159"/>
      <c r="AW269" s="159"/>
      <c r="AX269" s="159"/>
      <c r="AY269" s="159"/>
      <c r="AZ269" s="159"/>
      <c r="BA269" s="159"/>
      <c r="BB269" s="159"/>
      <c r="BC269" s="159"/>
      <c r="BD269" s="159"/>
      <c r="BE269" s="159"/>
      <c r="BF269" s="159"/>
      <c r="BG269" s="159"/>
      <c r="BH269" s="159"/>
      <c r="BI269" s="159"/>
      <c r="BJ269" s="159"/>
      <c r="BK269" s="159"/>
      <c r="BL269" s="159"/>
      <c r="BM269" s="159"/>
      <c r="BN269" s="159"/>
      <c r="BO269" s="159"/>
      <c r="BP269" s="159"/>
      <c r="BQ269" s="159"/>
      <c r="BR269" s="159"/>
      <c r="BS269" s="159"/>
      <c r="BT269" s="159"/>
      <c r="BU269" s="159"/>
      <c r="BV269" s="159"/>
      <c r="BW269" s="159"/>
      <c r="BX269" s="159"/>
      <c r="BY269" s="159"/>
      <c r="BZ269" s="159"/>
      <c r="CA269" s="159"/>
      <c r="CB269" s="159"/>
      <c r="CC269" s="159"/>
      <c r="CD269" s="159"/>
      <c r="CE269" s="159"/>
      <c r="CF269" s="159"/>
      <c r="CG269" s="159"/>
      <c r="CH269" s="159"/>
      <c r="CI269" s="159"/>
      <c r="CJ269" s="159"/>
      <c r="CK269" s="159"/>
      <c r="CL269" s="159"/>
      <c r="CM269" s="159"/>
      <c r="CN269" s="159"/>
      <c r="CO269" s="159"/>
      <c r="CP269" s="159"/>
      <c r="CQ269" s="159"/>
      <c r="CR269" s="159"/>
      <c r="CS269" s="159"/>
      <c r="CT269" s="159"/>
      <c r="CU269" s="159"/>
      <c r="CV269" s="159"/>
      <c r="CW269" s="159"/>
      <c r="CX269" s="159"/>
      <c r="CY269" s="159"/>
      <c r="CZ269" s="159"/>
      <c r="DA269" s="159"/>
      <c r="DB269" s="159"/>
      <c r="DC269" s="159"/>
      <c r="DD269" s="159"/>
      <c r="DE269" s="159"/>
      <c r="DF269" s="159"/>
      <c r="DG269" s="159"/>
      <c r="DH269" s="159"/>
      <c r="DI269" s="159"/>
      <c r="DJ269" s="159"/>
      <c r="DK269" s="159"/>
      <c r="DL269" s="159"/>
      <c r="DM269" s="159"/>
      <c r="DN269" s="159"/>
      <c r="DO269" s="159"/>
      <c r="DP269" s="159"/>
      <c r="DQ269" s="159"/>
      <c r="DR269" s="159"/>
      <c r="DS269" s="159"/>
      <c r="DT269" s="159"/>
      <c r="DU269" s="159"/>
      <c r="DV269" s="159"/>
      <c r="DW269" s="159"/>
      <c r="DX269" s="159"/>
      <c r="DY269" s="159"/>
      <c r="DZ269" s="159"/>
      <c r="EA269" s="159"/>
      <c r="EB269" s="159"/>
      <c r="EC269" s="159"/>
      <c r="ED269" s="159"/>
      <c r="EE269" s="159"/>
      <c r="EF269" s="159"/>
      <c r="EG269" s="159"/>
      <c r="EH269" s="159"/>
      <c r="EI269" s="159"/>
      <c r="EJ269" s="159"/>
      <c r="EK269" s="159"/>
      <c r="EL269" s="159"/>
      <c r="EM269" s="159"/>
      <c r="EN269" s="159"/>
      <c r="EO269" s="159"/>
      <c r="EP269" s="159"/>
      <c r="EQ269" s="159"/>
      <c r="ER269" s="159"/>
      <c r="ES269" s="159"/>
      <c r="ET269" s="159"/>
      <c r="EU269" s="159"/>
      <c r="EV269" s="159"/>
      <c r="EW269" s="159"/>
      <c r="EX269" s="159"/>
      <c r="EY269" s="159"/>
      <c r="EZ269" s="159"/>
      <c r="FA269" s="159"/>
      <c r="FB269" s="159"/>
      <c r="FC269" s="159"/>
      <c r="FD269" s="159"/>
      <c r="FE269" s="159"/>
      <c r="FF269" s="159"/>
      <c r="FG269" s="159"/>
      <c r="FH269" s="159"/>
      <c r="FI269" s="159"/>
      <c r="FJ269" s="159"/>
      <c r="FK269" s="159"/>
      <c r="FL269" s="159"/>
      <c r="FM269" s="159"/>
      <c r="FN269" s="159"/>
      <c r="FO269" s="159"/>
      <c r="FP269" s="159"/>
      <c r="FQ269" s="159"/>
      <c r="FR269" s="159"/>
      <c r="FS269" s="159"/>
      <c r="FT269" s="159"/>
      <c r="FU269" s="159"/>
      <c r="FV269" s="159"/>
      <c r="FW269" s="159"/>
      <c r="FX269" s="159"/>
      <c r="FY269" s="159"/>
      <c r="FZ269" s="159"/>
      <c r="GA269" s="159"/>
      <c r="GB269" s="159"/>
      <c r="GC269" s="159"/>
      <c r="GD269" s="159"/>
      <c r="GE269" s="159"/>
      <c r="GF269" s="159"/>
      <c r="GG269" s="159"/>
      <c r="GH269" s="159"/>
      <c r="GI269" s="159"/>
      <c r="GJ269" s="159"/>
      <c r="GK269" s="159"/>
      <c r="GL269" s="159"/>
      <c r="GM269" s="159"/>
      <c r="GN269" s="159"/>
      <c r="GO269" s="159"/>
      <c r="GP269" s="159"/>
      <c r="GQ269" s="159"/>
      <c r="GR269" s="159"/>
      <c r="GS269" s="159"/>
      <c r="GT269" s="159"/>
      <c r="GU269" s="159"/>
      <c r="GV269" s="159"/>
      <c r="GW269" s="159"/>
      <c r="GX269" s="159"/>
      <c r="GY269" s="159"/>
      <c r="GZ269" s="159"/>
      <c r="HA269" s="159"/>
      <c r="HB269" s="159"/>
      <c r="HC269" s="159"/>
      <c r="HD269" s="159"/>
      <c r="HE269" s="159"/>
      <c r="HF269" s="159"/>
      <c r="HG269" s="159"/>
      <c r="HH269" s="159"/>
      <c r="HI269" s="159"/>
      <c r="HJ269" s="159"/>
      <c r="HK269" s="159"/>
      <c r="HL269" s="159"/>
      <c r="HM269" s="159"/>
      <c r="HN269" s="159"/>
      <c r="HO269" s="159"/>
      <c r="HP269" s="159"/>
    </row>
    <row r="270" s="158" customFormat="1" spans="1:224">
      <c r="A270" s="170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59"/>
      <c r="AW270" s="159"/>
      <c r="AX270" s="159"/>
      <c r="AY270" s="159"/>
      <c r="AZ270" s="159"/>
      <c r="BA270" s="159"/>
      <c r="BB270" s="159"/>
      <c r="BC270" s="159"/>
      <c r="BD270" s="159"/>
      <c r="BE270" s="159"/>
      <c r="BF270" s="159"/>
      <c r="BG270" s="159"/>
      <c r="BH270" s="159"/>
      <c r="BI270" s="159"/>
      <c r="BJ270" s="159"/>
      <c r="BK270" s="159"/>
      <c r="BL270" s="159"/>
      <c r="BM270" s="159"/>
      <c r="BN270" s="159"/>
      <c r="BO270" s="159"/>
      <c r="BP270" s="159"/>
      <c r="BQ270" s="159"/>
      <c r="BR270" s="159"/>
      <c r="BS270" s="159"/>
      <c r="BT270" s="159"/>
      <c r="BU270" s="159"/>
      <c r="BV270" s="159"/>
      <c r="BW270" s="159"/>
      <c r="BX270" s="159"/>
      <c r="BY270" s="159"/>
      <c r="BZ270" s="159"/>
      <c r="CA270" s="159"/>
      <c r="CB270" s="159"/>
      <c r="CC270" s="159"/>
      <c r="CD270" s="159"/>
      <c r="CE270" s="159"/>
      <c r="CF270" s="159"/>
      <c r="CG270" s="159"/>
      <c r="CH270" s="159"/>
      <c r="CI270" s="159"/>
      <c r="CJ270" s="159"/>
      <c r="CK270" s="159"/>
      <c r="CL270" s="159"/>
      <c r="CM270" s="159"/>
      <c r="CN270" s="159"/>
      <c r="CO270" s="159"/>
      <c r="CP270" s="159"/>
      <c r="CQ270" s="159"/>
      <c r="CR270" s="159"/>
      <c r="CS270" s="159"/>
      <c r="CT270" s="159"/>
      <c r="CU270" s="159"/>
      <c r="CV270" s="159"/>
      <c r="CW270" s="159"/>
      <c r="CX270" s="159"/>
      <c r="CY270" s="159"/>
      <c r="CZ270" s="159"/>
      <c r="DA270" s="159"/>
      <c r="DB270" s="159"/>
      <c r="DC270" s="159"/>
      <c r="DD270" s="159"/>
      <c r="DE270" s="159"/>
      <c r="DF270" s="159"/>
      <c r="DG270" s="159"/>
      <c r="DH270" s="159"/>
      <c r="DI270" s="159"/>
      <c r="DJ270" s="159"/>
      <c r="DK270" s="159"/>
      <c r="DL270" s="159"/>
      <c r="DM270" s="159"/>
      <c r="DN270" s="159"/>
      <c r="DO270" s="159"/>
      <c r="DP270" s="159"/>
      <c r="DQ270" s="159"/>
      <c r="DR270" s="159"/>
      <c r="DS270" s="159"/>
      <c r="DT270" s="159"/>
      <c r="DU270" s="159"/>
      <c r="DV270" s="159"/>
      <c r="DW270" s="159"/>
      <c r="DX270" s="159"/>
      <c r="DY270" s="159"/>
      <c r="DZ270" s="159"/>
      <c r="EA270" s="159"/>
      <c r="EB270" s="159"/>
      <c r="EC270" s="159"/>
      <c r="ED270" s="159"/>
      <c r="EE270" s="159"/>
      <c r="EF270" s="159"/>
      <c r="EG270" s="159"/>
      <c r="EH270" s="159"/>
      <c r="EI270" s="159"/>
      <c r="EJ270" s="159"/>
      <c r="EK270" s="159"/>
      <c r="EL270" s="159"/>
      <c r="EM270" s="159"/>
      <c r="EN270" s="159"/>
      <c r="EO270" s="159"/>
      <c r="EP270" s="159"/>
      <c r="EQ270" s="159"/>
      <c r="ER270" s="159"/>
      <c r="ES270" s="159"/>
      <c r="ET270" s="159"/>
      <c r="EU270" s="159"/>
      <c r="EV270" s="159"/>
      <c r="EW270" s="159"/>
      <c r="EX270" s="159"/>
      <c r="EY270" s="159"/>
      <c r="EZ270" s="159"/>
      <c r="FA270" s="159"/>
      <c r="FB270" s="159"/>
      <c r="FC270" s="159"/>
      <c r="FD270" s="159"/>
      <c r="FE270" s="159"/>
      <c r="FF270" s="159"/>
      <c r="FG270" s="159"/>
      <c r="FH270" s="159"/>
      <c r="FI270" s="159"/>
      <c r="FJ270" s="159"/>
      <c r="FK270" s="159"/>
      <c r="FL270" s="159"/>
      <c r="FM270" s="159"/>
      <c r="FN270" s="159"/>
      <c r="FO270" s="159"/>
      <c r="FP270" s="159"/>
      <c r="FQ270" s="159"/>
      <c r="FR270" s="159"/>
      <c r="FS270" s="159"/>
      <c r="FT270" s="159"/>
      <c r="FU270" s="159"/>
      <c r="FV270" s="159"/>
      <c r="FW270" s="159"/>
      <c r="FX270" s="159"/>
      <c r="FY270" s="159"/>
      <c r="FZ270" s="159"/>
      <c r="GA270" s="159"/>
      <c r="GB270" s="159"/>
      <c r="GC270" s="159"/>
      <c r="GD270" s="159"/>
      <c r="GE270" s="159"/>
      <c r="GF270" s="159"/>
      <c r="GG270" s="159"/>
      <c r="GH270" s="159"/>
      <c r="GI270" s="159"/>
      <c r="GJ270" s="159"/>
      <c r="GK270" s="159"/>
      <c r="GL270" s="159"/>
      <c r="GM270" s="159"/>
      <c r="GN270" s="159"/>
      <c r="GO270" s="159"/>
      <c r="GP270" s="159"/>
      <c r="GQ270" s="159"/>
      <c r="GR270" s="159"/>
      <c r="GS270" s="159"/>
      <c r="GT270" s="159"/>
      <c r="GU270" s="159"/>
      <c r="GV270" s="159"/>
      <c r="GW270" s="159"/>
      <c r="GX270" s="159"/>
      <c r="GY270" s="159"/>
      <c r="GZ270" s="159"/>
      <c r="HA270" s="159"/>
      <c r="HB270" s="159"/>
      <c r="HC270" s="159"/>
      <c r="HD270" s="159"/>
      <c r="HE270" s="159"/>
      <c r="HF270" s="159"/>
      <c r="HG270" s="159"/>
      <c r="HH270" s="159"/>
      <c r="HI270" s="159"/>
      <c r="HJ270" s="159"/>
      <c r="HK270" s="159"/>
      <c r="HL270" s="159"/>
      <c r="HM270" s="159"/>
      <c r="HN270" s="159"/>
      <c r="HO270" s="159"/>
      <c r="HP270" s="159"/>
    </row>
    <row r="271" s="158" customFormat="1" spans="1:224">
      <c r="A271" s="170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  <c r="AV271" s="159"/>
      <c r="AW271" s="159"/>
      <c r="AX271" s="159"/>
      <c r="AY271" s="159"/>
      <c r="AZ271" s="159"/>
      <c r="BA271" s="159"/>
      <c r="BB271" s="159"/>
      <c r="BC271" s="159"/>
      <c r="BD271" s="159"/>
      <c r="BE271" s="159"/>
      <c r="BF271" s="159"/>
      <c r="BG271" s="159"/>
      <c r="BH271" s="159"/>
      <c r="BI271" s="159"/>
      <c r="BJ271" s="159"/>
      <c r="BK271" s="159"/>
      <c r="BL271" s="159"/>
      <c r="BM271" s="159"/>
      <c r="BN271" s="159"/>
      <c r="BO271" s="159"/>
      <c r="BP271" s="159"/>
      <c r="BQ271" s="159"/>
      <c r="BR271" s="159"/>
      <c r="BS271" s="159"/>
      <c r="BT271" s="159"/>
      <c r="BU271" s="159"/>
      <c r="BV271" s="159"/>
      <c r="BW271" s="159"/>
      <c r="BX271" s="159"/>
      <c r="BY271" s="159"/>
      <c r="BZ271" s="159"/>
      <c r="CA271" s="159"/>
      <c r="CB271" s="159"/>
      <c r="CC271" s="159"/>
      <c r="CD271" s="159"/>
      <c r="CE271" s="159"/>
      <c r="CF271" s="159"/>
      <c r="CG271" s="159"/>
      <c r="CH271" s="159"/>
      <c r="CI271" s="159"/>
      <c r="CJ271" s="159"/>
      <c r="CK271" s="159"/>
      <c r="CL271" s="159"/>
      <c r="CM271" s="159"/>
      <c r="CN271" s="159"/>
      <c r="CO271" s="159"/>
      <c r="CP271" s="159"/>
      <c r="CQ271" s="159"/>
      <c r="CR271" s="159"/>
      <c r="CS271" s="159"/>
      <c r="CT271" s="159"/>
      <c r="CU271" s="159"/>
      <c r="CV271" s="159"/>
      <c r="CW271" s="159"/>
      <c r="CX271" s="159"/>
      <c r="CY271" s="159"/>
      <c r="CZ271" s="159"/>
      <c r="DA271" s="159"/>
      <c r="DB271" s="159"/>
      <c r="DC271" s="159"/>
      <c r="DD271" s="159"/>
      <c r="DE271" s="159"/>
      <c r="DF271" s="159"/>
      <c r="DG271" s="159"/>
      <c r="DH271" s="159"/>
      <c r="DI271" s="159"/>
      <c r="DJ271" s="159"/>
      <c r="DK271" s="159"/>
      <c r="DL271" s="159"/>
      <c r="DM271" s="159"/>
      <c r="DN271" s="159"/>
      <c r="DO271" s="159"/>
      <c r="DP271" s="159"/>
      <c r="DQ271" s="159"/>
      <c r="DR271" s="159"/>
      <c r="DS271" s="159"/>
      <c r="DT271" s="159"/>
      <c r="DU271" s="159"/>
      <c r="DV271" s="159"/>
      <c r="DW271" s="159"/>
      <c r="DX271" s="159"/>
      <c r="DY271" s="159"/>
      <c r="DZ271" s="159"/>
      <c r="EA271" s="159"/>
      <c r="EB271" s="159"/>
      <c r="EC271" s="159"/>
      <c r="ED271" s="159"/>
      <c r="EE271" s="159"/>
      <c r="EF271" s="159"/>
      <c r="EG271" s="159"/>
      <c r="EH271" s="159"/>
      <c r="EI271" s="159"/>
      <c r="EJ271" s="159"/>
      <c r="EK271" s="159"/>
      <c r="EL271" s="159"/>
      <c r="EM271" s="159"/>
      <c r="EN271" s="159"/>
      <c r="EO271" s="159"/>
      <c r="EP271" s="159"/>
      <c r="EQ271" s="159"/>
      <c r="ER271" s="159"/>
      <c r="ES271" s="159"/>
      <c r="ET271" s="159"/>
      <c r="EU271" s="159"/>
      <c r="EV271" s="159"/>
      <c r="EW271" s="159"/>
      <c r="EX271" s="159"/>
      <c r="EY271" s="159"/>
      <c r="EZ271" s="159"/>
      <c r="FA271" s="159"/>
      <c r="FB271" s="159"/>
      <c r="FC271" s="159"/>
      <c r="FD271" s="159"/>
      <c r="FE271" s="159"/>
      <c r="FF271" s="159"/>
      <c r="FG271" s="159"/>
      <c r="FH271" s="159"/>
      <c r="FI271" s="159"/>
      <c r="FJ271" s="159"/>
      <c r="FK271" s="159"/>
      <c r="FL271" s="159"/>
      <c r="FM271" s="159"/>
      <c r="FN271" s="159"/>
      <c r="FO271" s="159"/>
      <c r="FP271" s="159"/>
      <c r="FQ271" s="159"/>
      <c r="FR271" s="159"/>
      <c r="FS271" s="159"/>
      <c r="FT271" s="159"/>
      <c r="FU271" s="159"/>
      <c r="FV271" s="159"/>
      <c r="FW271" s="159"/>
      <c r="FX271" s="159"/>
      <c r="FY271" s="159"/>
      <c r="FZ271" s="159"/>
      <c r="GA271" s="159"/>
      <c r="GB271" s="159"/>
      <c r="GC271" s="159"/>
      <c r="GD271" s="159"/>
      <c r="GE271" s="159"/>
      <c r="GF271" s="159"/>
      <c r="GG271" s="159"/>
      <c r="GH271" s="159"/>
      <c r="GI271" s="159"/>
      <c r="GJ271" s="159"/>
      <c r="GK271" s="159"/>
      <c r="GL271" s="159"/>
      <c r="GM271" s="159"/>
      <c r="GN271" s="159"/>
      <c r="GO271" s="159"/>
      <c r="GP271" s="159"/>
      <c r="GQ271" s="159"/>
      <c r="GR271" s="159"/>
      <c r="GS271" s="159"/>
      <c r="GT271" s="159"/>
      <c r="GU271" s="159"/>
      <c r="GV271" s="159"/>
      <c r="GW271" s="159"/>
      <c r="GX271" s="159"/>
      <c r="GY271" s="159"/>
      <c r="GZ271" s="159"/>
      <c r="HA271" s="159"/>
      <c r="HB271" s="159"/>
      <c r="HC271" s="159"/>
      <c r="HD271" s="159"/>
      <c r="HE271" s="159"/>
      <c r="HF271" s="159"/>
      <c r="HG271" s="159"/>
      <c r="HH271" s="159"/>
      <c r="HI271" s="159"/>
      <c r="HJ271" s="159"/>
      <c r="HK271" s="159"/>
      <c r="HL271" s="159"/>
      <c r="HM271" s="159"/>
      <c r="HN271" s="159"/>
      <c r="HO271" s="159"/>
      <c r="HP271" s="159"/>
    </row>
    <row r="272" s="158" customFormat="1" spans="1:224">
      <c r="A272" s="170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  <c r="AV272" s="159"/>
      <c r="AW272" s="159"/>
      <c r="AX272" s="159"/>
      <c r="AY272" s="159"/>
      <c r="AZ272" s="159"/>
      <c r="BA272" s="159"/>
      <c r="BB272" s="159"/>
      <c r="BC272" s="159"/>
      <c r="BD272" s="159"/>
      <c r="BE272" s="159"/>
      <c r="BF272" s="159"/>
      <c r="BG272" s="159"/>
      <c r="BH272" s="159"/>
      <c r="BI272" s="159"/>
      <c r="BJ272" s="159"/>
      <c r="BK272" s="159"/>
      <c r="BL272" s="159"/>
      <c r="BM272" s="159"/>
      <c r="BN272" s="159"/>
      <c r="BO272" s="159"/>
      <c r="BP272" s="159"/>
      <c r="BQ272" s="159"/>
      <c r="BR272" s="159"/>
      <c r="BS272" s="159"/>
      <c r="BT272" s="159"/>
      <c r="BU272" s="159"/>
      <c r="BV272" s="159"/>
      <c r="BW272" s="159"/>
      <c r="BX272" s="159"/>
      <c r="BY272" s="159"/>
      <c r="BZ272" s="159"/>
      <c r="CA272" s="159"/>
      <c r="CB272" s="159"/>
      <c r="CC272" s="159"/>
      <c r="CD272" s="159"/>
      <c r="CE272" s="159"/>
      <c r="CF272" s="159"/>
      <c r="CG272" s="159"/>
      <c r="CH272" s="159"/>
      <c r="CI272" s="159"/>
      <c r="CJ272" s="159"/>
      <c r="CK272" s="159"/>
      <c r="CL272" s="159"/>
      <c r="CM272" s="159"/>
      <c r="CN272" s="159"/>
      <c r="CO272" s="159"/>
      <c r="CP272" s="159"/>
      <c r="CQ272" s="159"/>
      <c r="CR272" s="159"/>
      <c r="CS272" s="159"/>
      <c r="CT272" s="159"/>
      <c r="CU272" s="159"/>
      <c r="CV272" s="159"/>
      <c r="CW272" s="159"/>
      <c r="CX272" s="159"/>
      <c r="CY272" s="159"/>
      <c r="CZ272" s="159"/>
      <c r="DA272" s="159"/>
      <c r="DB272" s="159"/>
      <c r="DC272" s="159"/>
      <c r="DD272" s="159"/>
      <c r="DE272" s="159"/>
      <c r="DF272" s="159"/>
      <c r="DG272" s="159"/>
      <c r="DH272" s="159"/>
      <c r="DI272" s="159"/>
      <c r="DJ272" s="159"/>
      <c r="DK272" s="159"/>
      <c r="DL272" s="159"/>
      <c r="DM272" s="159"/>
      <c r="DN272" s="159"/>
      <c r="DO272" s="159"/>
      <c r="DP272" s="159"/>
      <c r="DQ272" s="159"/>
      <c r="DR272" s="159"/>
      <c r="DS272" s="159"/>
      <c r="DT272" s="159"/>
      <c r="DU272" s="159"/>
      <c r="DV272" s="159"/>
      <c r="DW272" s="159"/>
      <c r="DX272" s="159"/>
      <c r="DY272" s="159"/>
      <c r="DZ272" s="159"/>
      <c r="EA272" s="159"/>
      <c r="EB272" s="159"/>
      <c r="EC272" s="159"/>
      <c r="ED272" s="159"/>
      <c r="EE272" s="159"/>
      <c r="EF272" s="159"/>
      <c r="EG272" s="159"/>
      <c r="EH272" s="159"/>
      <c r="EI272" s="159"/>
      <c r="EJ272" s="159"/>
      <c r="EK272" s="159"/>
      <c r="EL272" s="159"/>
      <c r="EM272" s="159"/>
      <c r="EN272" s="159"/>
      <c r="EO272" s="159"/>
      <c r="EP272" s="159"/>
      <c r="EQ272" s="159"/>
      <c r="ER272" s="159"/>
      <c r="ES272" s="159"/>
      <c r="ET272" s="159"/>
      <c r="EU272" s="159"/>
      <c r="EV272" s="159"/>
      <c r="EW272" s="159"/>
      <c r="EX272" s="159"/>
      <c r="EY272" s="159"/>
      <c r="EZ272" s="159"/>
      <c r="FA272" s="159"/>
      <c r="FB272" s="159"/>
      <c r="FC272" s="159"/>
      <c r="FD272" s="159"/>
      <c r="FE272" s="159"/>
      <c r="FF272" s="159"/>
      <c r="FG272" s="159"/>
      <c r="FH272" s="159"/>
      <c r="FI272" s="159"/>
      <c r="FJ272" s="159"/>
      <c r="FK272" s="159"/>
      <c r="FL272" s="159"/>
      <c r="FM272" s="159"/>
      <c r="FN272" s="159"/>
      <c r="FO272" s="159"/>
      <c r="FP272" s="159"/>
      <c r="FQ272" s="159"/>
      <c r="FR272" s="159"/>
      <c r="FS272" s="159"/>
      <c r="FT272" s="159"/>
      <c r="FU272" s="159"/>
      <c r="FV272" s="159"/>
      <c r="FW272" s="159"/>
      <c r="FX272" s="159"/>
      <c r="FY272" s="159"/>
      <c r="FZ272" s="159"/>
      <c r="GA272" s="159"/>
      <c r="GB272" s="159"/>
      <c r="GC272" s="159"/>
      <c r="GD272" s="159"/>
      <c r="GE272" s="159"/>
      <c r="GF272" s="159"/>
      <c r="GG272" s="159"/>
      <c r="GH272" s="159"/>
      <c r="GI272" s="159"/>
      <c r="GJ272" s="159"/>
      <c r="GK272" s="159"/>
      <c r="GL272" s="159"/>
      <c r="GM272" s="159"/>
      <c r="GN272" s="159"/>
      <c r="GO272" s="159"/>
      <c r="GP272" s="159"/>
      <c r="GQ272" s="159"/>
      <c r="GR272" s="159"/>
      <c r="GS272" s="159"/>
      <c r="GT272" s="159"/>
      <c r="GU272" s="159"/>
      <c r="GV272" s="159"/>
      <c r="GW272" s="159"/>
      <c r="GX272" s="159"/>
      <c r="GY272" s="159"/>
      <c r="GZ272" s="159"/>
      <c r="HA272" s="159"/>
      <c r="HB272" s="159"/>
      <c r="HC272" s="159"/>
      <c r="HD272" s="159"/>
      <c r="HE272" s="159"/>
      <c r="HF272" s="159"/>
      <c r="HG272" s="159"/>
      <c r="HH272" s="159"/>
      <c r="HI272" s="159"/>
      <c r="HJ272" s="159"/>
      <c r="HK272" s="159"/>
      <c r="HL272" s="159"/>
      <c r="HM272" s="159"/>
      <c r="HN272" s="159"/>
      <c r="HO272" s="159"/>
      <c r="HP272" s="159"/>
    </row>
    <row r="273" s="158" customFormat="1" spans="1:224">
      <c r="A273" s="170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  <c r="AV273" s="159"/>
      <c r="AW273" s="159"/>
      <c r="AX273" s="159"/>
      <c r="AY273" s="159"/>
      <c r="AZ273" s="159"/>
      <c r="BA273" s="159"/>
      <c r="BB273" s="159"/>
      <c r="BC273" s="159"/>
      <c r="BD273" s="159"/>
      <c r="BE273" s="159"/>
      <c r="BF273" s="159"/>
      <c r="BG273" s="159"/>
      <c r="BH273" s="159"/>
      <c r="BI273" s="159"/>
      <c r="BJ273" s="159"/>
      <c r="BK273" s="159"/>
      <c r="BL273" s="159"/>
      <c r="BM273" s="159"/>
      <c r="BN273" s="159"/>
      <c r="BO273" s="159"/>
      <c r="BP273" s="159"/>
      <c r="BQ273" s="159"/>
      <c r="BR273" s="159"/>
      <c r="BS273" s="159"/>
      <c r="BT273" s="159"/>
      <c r="BU273" s="159"/>
      <c r="BV273" s="159"/>
      <c r="BW273" s="159"/>
      <c r="BX273" s="159"/>
      <c r="BY273" s="159"/>
      <c r="BZ273" s="159"/>
      <c r="CA273" s="159"/>
      <c r="CB273" s="159"/>
      <c r="CC273" s="159"/>
      <c r="CD273" s="159"/>
      <c r="CE273" s="159"/>
      <c r="CF273" s="159"/>
      <c r="CG273" s="159"/>
      <c r="CH273" s="159"/>
      <c r="CI273" s="159"/>
      <c r="CJ273" s="159"/>
      <c r="CK273" s="159"/>
      <c r="CL273" s="159"/>
      <c r="CM273" s="159"/>
      <c r="CN273" s="159"/>
      <c r="CO273" s="159"/>
      <c r="CP273" s="159"/>
      <c r="CQ273" s="159"/>
      <c r="CR273" s="159"/>
      <c r="CS273" s="159"/>
      <c r="CT273" s="159"/>
      <c r="CU273" s="159"/>
      <c r="CV273" s="159"/>
      <c r="CW273" s="159"/>
      <c r="CX273" s="159"/>
      <c r="CY273" s="159"/>
      <c r="CZ273" s="159"/>
      <c r="DA273" s="159"/>
      <c r="DB273" s="159"/>
      <c r="DC273" s="159"/>
      <c r="DD273" s="159"/>
      <c r="DE273" s="159"/>
      <c r="DF273" s="159"/>
      <c r="DG273" s="159"/>
      <c r="DH273" s="159"/>
      <c r="DI273" s="159"/>
      <c r="DJ273" s="159"/>
      <c r="DK273" s="159"/>
      <c r="DL273" s="159"/>
      <c r="DM273" s="159"/>
      <c r="DN273" s="159"/>
      <c r="DO273" s="159"/>
      <c r="DP273" s="159"/>
      <c r="DQ273" s="159"/>
      <c r="DR273" s="159"/>
      <c r="DS273" s="159"/>
      <c r="DT273" s="159"/>
      <c r="DU273" s="159"/>
      <c r="DV273" s="159"/>
      <c r="DW273" s="159"/>
      <c r="DX273" s="159"/>
      <c r="DY273" s="159"/>
      <c r="DZ273" s="159"/>
      <c r="EA273" s="159"/>
      <c r="EB273" s="159"/>
      <c r="EC273" s="159"/>
      <c r="ED273" s="159"/>
      <c r="EE273" s="159"/>
      <c r="EF273" s="159"/>
      <c r="EG273" s="159"/>
      <c r="EH273" s="159"/>
      <c r="EI273" s="159"/>
      <c r="EJ273" s="159"/>
      <c r="EK273" s="159"/>
      <c r="EL273" s="159"/>
      <c r="EM273" s="159"/>
      <c r="EN273" s="159"/>
      <c r="EO273" s="159"/>
      <c r="EP273" s="159"/>
      <c r="EQ273" s="159"/>
      <c r="ER273" s="159"/>
      <c r="ES273" s="159"/>
      <c r="ET273" s="159"/>
      <c r="EU273" s="159"/>
      <c r="EV273" s="159"/>
      <c r="EW273" s="159"/>
      <c r="EX273" s="159"/>
      <c r="EY273" s="159"/>
      <c r="EZ273" s="159"/>
      <c r="FA273" s="159"/>
      <c r="FB273" s="159"/>
      <c r="FC273" s="159"/>
      <c r="FD273" s="159"/>
      <c r="FE273" s="159"/>
      <c r="FF273" s="159"/>
      <c r="FG273" s="159"/>
      <c r="FH273" s="159"/>
      <c r="FI273" s="159"/>
      <c r="FJ273" s="159"/>
      <c r="FK273" s="159"/>
      <c r="FL273" s="159"/>
      <c r="FM273" s="159"/>
      <c r="FN273" s="159"/>
      <c r="FO273" s="159"/>
      <c r="FP273" s="159"/>
      <c r="FQ273" s="159"/>
      <c r="FR273" s="159"/>
      <c r="FS273" s="159"/>
      <c r="FT273" s="159"/>
      <c r="FU273" s="159"/>
      <c r="FV273" s="159"/>
      <c r="FW273" s="159"/>
      <c r="FX273" s="159"/>
      <c r="FY273" s="159"/>
      <c r="FZ273" s="159"/>
      <c r="GA273" s="159"/>
      <c r="GB273" s="159"/>
      <c r="GC273" s="159"/>
      <c r="GD273" s="159"/>
      <c r="GE273" s="159"/>
      <c r="GF273" s="159"/>
      <c r="GG273" s="159"/>
      <c r="GH273" s="159"/>
      <c r="GI273" s="159"/>
      <c r="GJ273" s="159"/>
      <c r="GK273" s="159"/>
      <c r="GL273" s="159"/>
      <c r="GM273" s="159"/>
      <c r="GN273" s="159"/>
      <c r="GO273" s="159"/>
      <c r="GP273" s="159"/>
      <c r="GQ273" s="159"/>
      <c r="GR273" s="159"/>
      <c r="GS273" s="159"/>
      <c r="GT273" s="159"/>
      <c r="GU273" s="159"/>
      <c r="GV273" s="159"/>
      <c r="GW273" s="159"/>
      <c r="GX273" s="159"/>
      <c r="GY273" s="159"/>
      <c r="GZ273" s="159"/>
      <c r="HA273" s="159"/>
      <c r="HB273" s="159"/>
      <c r="HC273" s="159"/>
      <c r="HD273" s="159"/>
      <c r="HE273" s="159"/>
      <c r="HF273" s="159"/>
      <c r="HG273" s="159"/>
      <c r="HH273" s="159"/>
      <c r="HI273" s="159"/>
      <c r="HJ273" s="159"/>
      <c r="HK273" s="159"/>
      <c r="HL273" s="159"/>
      <c r="HM273" s="159"/>
      <c r="HN273" s="159"/>
      <c r="HO273" s="159"/>
      <c r="HP273" s="159"/>
    </row>
    <row r="274" s="158" customFormat="1" spans="1:224">
      <c r="A274" s="170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  <c r="AV274" s="159"/>
      <c r="AW274" s="159"/>
      <c r="AX274" s="159"/>
      <c r="AY274" s="159"/>
      <c r="AZ274" s="159"/>
      <c r="BA274" s="159"/>
      <c r="BB274" s="159"/>
      <c r="BC274" s="159"/>
      <c r="BD274" s="159"/>
      <c r="BE274" s="159"/>
      <c r="BF274" s="159"/>
      <c r="BG274" s="159"/>
      <c r="BH274" s="159"/>
      <c r="BI274" s="159"/>
      <c r="BJ274" s="159"/>
      <c r="BK274" s="159"/>
      <c r="BL274" s="159"/>
      <c r="BM274" s="159"/>
      <c r="BN274" s="159"/>
      <c r="BO274" s="159"/>
      <c r="BP274" s="159"/>
      <c r="BQ274" s="159"/>
      <c r="BR274" s="159"/>
      <c r="BS274" s="159"/>
      <c r="BT274" s="159"/>
      <c r="BU274" s="159"/>
      <c r="BV274" s="159"/>
      <c r="BW274" s="159"/>
      <c r="BX274" s="159"/>
      <c r="BY274" s="159"/>
      <c r="BZ274" s="159"/>
      <c r="CA274" s="159"/>
      <c r="CB274" s="159"/>
      <c r="CC274" s="159"/>
      <c r="CD274" s="159"/>
      <c r="CE274" s="159"/>
      <c r="CF274" s="159"/>
      <c r="CG274" s="159"/>
      <c r="CH274" s="159"/>
      <c r="CI274" s="159"/>
      <c r="CJ274" s="159"/>
      <c r="CK274" s="159"/>
      <c r="CL274" s="159"/>
      <c r="CM274" s="159"/>
      <c r="CN274" s="159"/>
      <c r="CO274" s="159"/>
      <c r="CP274" s="159"/>
      <c r="CQ274" s="159"/>
      <c r="CR274" s="159"/>
      <c r="CS274" s="159"/>
      <c r="CT274" s="159"/>
      <c r="CU274" s="159"/>
      <c r="CV274" s="159"/>
      <c r="CW274" s="159"/>
      <c r="CX274" s="159"/>
      <c r="CY274" s="159"/>
      <c r="CZ274" s="159"/>
      <c r="DA274" s="159"/>
      <c r="DB274" s="159"/>
      <c r="DC274" s="159"/>
      <c r="DD274" s="159"/>
      <c r="DE274" s="159"/>
      <c r="DF274" s="159"/>
      <c r="DG274" s="159"/>
      <c r="DH274" s="159"/>
      <c r="DI274" s="159"/>
      <c r="DJ274" s="159"/>
      <c r="DK274" s="159"/>
      <c r="DL274" s="159"/>
      <c r="DM274" s="159"/>
      <c r="DN274" s="159"/>
      <c r="DO274" s="159"/>
      <c r="DP274" s="159"/>
      <c r="DQ274" s="159"/>
      <c r="DR274" s="159"/>
      <c r="DS274" s="159"/>
      <c r="DT274" s="159"/>
      <c r="DU274" s="159"/>
      <c r="DV274" s="159"/>
      <c r="DW274" s="159"/>
      <c r="DX274" s="159"/>
      <c r="DY274" s="159"/>
      <c r="DZ274" s="159"/>
      <c r="EA274" s="159"/>
      <c r="EB274" s="159"/>
      <c r="EC274" s="159"/>
      <c r="ED274" s="159"/>
      <c r="EE274" s="159"/>
      <c r="EF274" s="159"/>
      <c r="EG274" s="159"/>
      <c r="EH274" s="159"/>
      <c r="EI274" s="159"/>
      <c r="EJ274" s="159"/>
      <c r="EK274" s="159"/>
      <c r="EL274" s="159"/>
      <c r="EM274" s="159"/>
      <c r="EN274" s="159"/>
      <c r="EO274" s="159"/>
      <c r="EP274" s="159"/>
      <c r="EQ274" s="159"/>
      <c r="ER274" s="159"/>
      <c r="ES274" s="159"/>
      <c r="ET274" s="159"/>
      <c r="EU274" s="159"/>
      <c r="EV274" s="159"/>
      <c r="EW274" s="159"/>
      <c r="EX274" s="159"/>
      <c r="EY274" s="159"/>
      <c r="EZ274" s="159"/>
      <c r="FA274" s="159"/>
      <c r="FB274" s="159"/>
      <c r="FC274" s="159"/>
      <c r="FD274" s="159"/>
      <c r="FE274" s="159"/>
      <c r="FF274" s="159"/>
      <c r="FG274" s="159"/>
      <c r="FH274" s="159"/>
      <c r="FI274" s="159"/>
      <c r="FJ274" s="159"/>
      <c r="FK274" s="159"/>
      <c r="FL274" s="159"/>
      <c r="FM274" s="159"/>
      <c r="FN274" s="159"/>
      <c r="FO274" s="159"/>
      <c r="FP274" s="159"/>
      <c r="FQ274" s="159"/>
      <c r="FR274" s="159"/>
      <c r="FS274" s="159"/>
      <c r="FT274" s="159"/>
      <c r="FU274" s="159"/>
      <c r="FV274" s="159"/>
      <c r="FW274" s="159"/>
      <c r="FX274" s="159"/>
      <c r="FY274" s="159"/>
      <c r="FZ274" s="159"/>
      <c r="GA274" s="159"/>
      <c r="GB274" s="159"/>
      <c r="GC274" s="159"/>
      <c r="GD274" s="159"/>
      <c r="GE274" s="159"/>
      <c r="GF274" s="159"/>
      <c r="GG274" s="159"/>
      <c r="GH274" s="159"/>
      <c r="GI274" s="159"/>
      <c r="GJ274" s="159"/>
      <c r="GK274" s="159"/>
      <c r="GL274" s="159"/>
      <c r="GM274" s="159"/>
      <c r="GN274" s="159"/>
      <c r="GO274" s="159"/>
      <c r="GP274" s="159"/>
      <c r="GQ274" s="159"/>
      <c r="GR274" s="159"/>
      <c r="GS274" s="159"/>
      <c r="GT274" s="159"/>
      <c r="GU274" s="159"/>
      <c r="GV274" s="159"/>
      <c r="GW274" s="159"/>
      <c r="GX274" s="159"/>
      <c r="GY274" s="159"/>
      <c r="GZ274" s="159"/>
      <c r="HA274" s="159"/>
      <c r="HB274" s="159"/>
      <c r="HC274" s="159"/>
      <c r="HD274" s="159"/>
      <c r="HE274" s="159"/>
      <c r="HF274" s="159"/>
      <c r="HG274" s="159"/>
      <c r="HH274" s="159"/>
      <c r="HI274" s="159"/>
      <c r="HJ274" s="159"/>
      <c r="HK274" s="159"/>
      <c r="HL274" s="159"/>
      <c r="HM274" s="159"/>
      <c r="HN274" s="159"/>
      <c r="HO274" s="159"/>
      <c r="HP274" s="159"/>
    </row>
    <row r="275" s="158" customFormat="1" spans="1:224">
      <c r="A275" s="170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  <c r="AX275" s="159"/>
      <c r="AY275" s="159"/>
      <c r="AZ275" s="159"/>
      <c r="BA275" s="159"/>
      <c r="BB275" s="159"/>
      <c r="BC275" s="159"/>
      <c r="BD275" s="159"/>
      <c r="BE275" s="159"/>
      <c r="BF275" s="159"/>
      <c r="BG275" s="159"/>
      <c r="BH275" s="159"/>
      <c r="BI275" s="159"/>
      <c r="BJ275" s="159"/>
      <c r="BK275" s="159"/>
      <c r="BL275" s="159"/>
      <c r="BM275" s="159"/>
      <c r="BN275" s="159"/>
      <c r="BO275" s="159"/>
      <c r="BP275" s="159"/>
      <c r="BQ275" s="159"/>
      <c r="BR275" s="159"/>
      <c r="BS275" s="159"/>
      <c r="BT275" s="159"/>
      <c r="BU275" s="159"/>
      <c r="BV275" s="159"/>
      <c r="BW275" s="159"/>
      <c r="BX275" s="159"/>
      <c r="BY275" s="159"/>
      <c r="BZ275" s="159"/>
      <c r="CA275" s="159"/>
      <c r="CB275" s="159"/>
      <c r="CC275" s="159"/>
      <c r="CD275" s="159"/>
      <c r="CE275" s="159"/>
      <c r="CF275" s="159"/>
      <c r="CG275" s="159"/>
      <c r="CH275" s="159"/>
      <c r="CI275" s="159"/>
      <c r="CJ275" s="159"/>
      <c r="CK275" s="159"/>
      <c r="CL275" s="159"/>
      <c r="CM275" s="159"/>
      <c r="CN275" s="159"/>
      <c r="CO275" s="159"/>
      <c r="CP275" s="159"/>
      <c r="CQ275" s="159"/>
      <c r="CR275" s="159"/>
      <c r="CS275" s="159"/>
      <c r="CT275" s="159"/>
      <c r="CU275" s="159"/>
      <c r="CV275" s="159"/>
      <c r="CW275" s="159"/>
      <c r="CX275" s="159"/>
      <c r="CY275" s="159"/>
      <c r="CZ275" s="159"/>
      <c r="DA275" s="159"/>
      <c r="DB275" s="159"/>
      <c r="DC275" s="159"/>
      <c r="DD275" s="159"/>
      <c r="DE275" s="159"/>
      <c r="DF275" s="159"/>
      <c r="DG275" s="159"/>
      <c r="DH275" s="159"/>
      <c r="DI275" s="159"/>
      <c r="DJ275" s="159"/>
      <c r="DK275" s="159"/>
      <c r="DL275" s="159"/>
      <c r="DM275" s="159"/>
      <c r="DN275" s="159"/>
      <c r="DO275" s="159"/>
      <c r="DP275" s="159"/>
      <c r="DQ275" s="159"/>
      <c r="DR275" s="159"/>
      <c r="DS275" s="159"/>
      <c r="DT275" s="159"/>
      <c r="DU275" s="159"/>
      <c r="DV275" s="159"/>
      <c r="DW275" s="159"/>
      <c r="DX275" s="159"/>
      <c r="DY275" s="159"/>
      <c r="DZ275" s="159"/>
      <c r="EA275" s="159"/>
      <c r="EB275" s="159"/>
      <c r="EC275" s="159"/>
      <c r="ED275" s="159"/>
      <c r="EE275" s="159"/>
      <c r="EF275" s="159"/>
      <c r="EG275" s="159"/>
      <c r="EH275" s="159"/>
      <c r="EI275" s="159"/>
      <c r="EJ275" s="159"/>
      <c r="EK275" s="159"/>
      <c r="EL275" s="159"/>
      <c r="EM275" s="159"/>
      <c r="EN275" s="159"/>
      <c r="EO275" s="159"/>
      <c r="EP275" s="159"/>
      <c r="EQ275" s="159"/>
      <c r="ER275" s="159"/>
      <c r="ES275" s="159"/>
      <c r="ET275" s="159"/>
      <c r="EU275" s="159"/>
      <c r="EV275" s="159"/>
      <c r="EW275" s="159"/>
      <c r="EX275" s="159"/>
      <c r="EY275" s="159"/>
      <c r="EZ275" s="159"/>
      <c r="FA275" s="159"/>
      <c r="FB275" s="159"/>
      <c r="FC275" s="159"/>
      <c r="FD275" s="159"/>
      <c r="FE275" s="159"/>
      <c r="FF275" s="159"/>
      <c r="FG275" s="159"/>
      <c r="FH275" s="159"/>
      <c r="FI275" s="159"/>
      <c r="FJ275" s="159"/>
      <c r="FK275" s="159"/>
      <c r="FL275" s="159"/>
      <c r="FM275" s="159"/>
      <c r="FN275" s="159"/>
      <c r="FO275" s="159"/>
      <c r="FP275" s="159"/>
      <c r="FQ275" s="159"/>
      <c r="FR275" s="159"/>
      <c r="FS275" s="159"/>
      <c r="FT275" s="159"/>
      <c r="FU275" s="159"/>
      <c r="FV275" s="159"/>
      <c r="FW275" s="159"/>
      <c r="FX275" s="159"/>
      <c r="FY275" s="159"/>
      <c r="FZ275" s="159"/>
      <c r="GA275" s="159"/>
      <c r="GB275" s="159"/>
      <c r="GC275" s="159"/>
      <c r="GD275" s="159"/>
      <c r="GE275" s="159"/>
      <c r="GF275" s="159"/>
      <c r="GG275" s="159"/>
      <c r="GH275" s="159"/>
      <c r="GI275" s="159"/>
      <c r="GJ275" s="159"/>
      <c r="GK275" s="159"/>
      <c r="GL275" s="159"/>
      <c r="GM275" s="159"/>
      <c r="GN275" s="159"/>
      <c r="GO275" s="159"/>
      <c r="GP275" s="159"/>
      <c r="GQ275" s="159"/>
      <c r="GR275" s="159"/>
      <c r="GS275" s="159"/>
      <c r="GT275" s="159"/>
      <c r="GU275" s="159"/>
      <c r="GV275" s="159"/>
      <c r="GW275" s="159"/>
      <c r="GX275" s="159"/>
      <c r="GY275" s="159"/>
      <c r="GZ275" s="159"/>
      <c r="HA275" s="159"/>
      <c r="HB275" s="159"/>
      <c r="HC275" s="159"/>
      <c r="HD275" s="159"/>
      <c r="HE275" s="159"/>
      <c r="HF275" s="159"/>
      <c r="HG275" s="159"/>
      <c r="HH275" s="159"/>
      <c r="HI275" s="159"/>
      <c r="HJ275" s="159"/>
      <c r="HK275" s="159"/>
      <c r="HL275" s="159"/>
      <c r="HM275" s="159"/>
      <c r="HN275" s="159"/>
      <c r="HO275" s="159"/>
      <c r="HP275" s="159"/>
    </row>
    <row r="276" s="158" customFormat="1" spans="1:224">
      <c r="A276" s="170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159"/>
      <c r="AX276" s="159"/>
      <c r="AY276" s="159"/>
      <c r="AZ276" s="159"/>
      <c r="BA276" s="159"/>
      <c r="BB276" s="159"/>
      <c r="BC276" s="159"/>
      <c r="BD276" s="159"/>
      <c r="BE276" s="159"/>
      <c r="BF276" s="159"/>
      <c r="BG276" s="159"/>
      <c r="BH276" s="159"/>
      <c r="BI276" s="159"/>
      <c r="BJ276" s="159"/>
      <c r="BK276" s="159"/>
      <c r="BL276" s="159"/>
      <c r="BM276" s="159"/>
      <c r="BN276" s="159"/>
      <c r="BO276" s="159"/>
      <c r="BP276" s="159"/>
      <c r="BQ276" s="159"/>
      <c r="BR276" s="159"/>
      <c r="BS276" s="159"/>
      <c r="BT276" s="159"/>
      <c r="BU276" s="159"/>
      <c r="BV276" s="159"/>
      <c r="BW276" s="159"/>
      <c r="BX276" s="159"/>
      <c r="BY276" s="159"/>
      <c r="BZ276" s="159"/>
      <c r="CA276" s="159"/>
      <c r="CB276" s="159"/>
      <c r="CC276" s="159"/>
      <c r="CD276" s="159"/>
      <c r="CE276" s="159"/>
      <c r="CF276" s="159"/>
      <c r="CG276" s="159"/>
      <c r="CH276" s="159"/>
      <c r="CI276" s="159"/>
      <c r="CJ276" s="159"/>
      <c r="CK276" s="159"/>
      <c r="CL276" s="159"/>
      <c r="CM276" s="159"/>
      <c r="CN276" s="159"/>
      <c r="CO276" s="159"/>
      <c r="CP276" s="159"/>
      <c r="CQ276" s="159"/>
      <c r="CR276" s="159"/>
      <c r="CS276" s="159"/>
      <c r="CT276" s="159"/>
      <c r="CU276" s="159"/>
      <c r="CV276" s="159"/>
      <c r="CW276" s="159"/>
      <c r="CX276" s="159"/>
      <c r="CY276" s="159"/>
      <c r="CZ276" s="159"/>
      <c r="DA276" s="159"/>
      <c r="DB276" s="159"/>
      <c r="DC276" s="159"/>
      <c r="DD276" s="159"/>
      <c r="DE276" s="159"/>
      <c r="DF276" s="159"/>
      <c r="DG276" s="159"/>
      <c r="DH276" s="159"/>
      <c r="DI276" s="159"/>
      <c r="DJ276" s="159"/>
      <c r="DK276" s="159"/>
      <c r="DL276" s="159"/>
      <c r="DM276" s="159"/>
      <c r="DN276" s="159"/>
      <c r="DO276" s="159"/>
      <c r="DP276" s="159"/>
      <c r="DQ276" s="159"/>
      <c r="DR276" s="159"/>
      <c r="DS276" s="159"/>
      <c r="DT276" s="159"/>
      <c r="DU276" s="159"/>
      <c r="DV276" s="159"/>
      <c r="DW276" s="159"/>
      <c r="DX276" s="159"/>
      <c r="DY276" s="159"/>
      <c r="DZ276" s="159"/>
      <c r="EA276" s="159"/>
      <c r="EB276" s="159"/>
      <c r="EC276" s="159"/>
      <c r="ED276" s="159"/>
      <c r="EE276" s="159"/>
      <c r="EF276" s="159"/>
      <c r="EG276" s="159"/>
      <c r="EH276" s="159"/>
      <c r="EI276" s="159"/>
      <c r="EJ276" s="159"/>
      <c r="EK276" s="159"/>
      <c r="EL276" s="159"/>
      <c r="EM276" s="159"/>
      <c r="EN276" s="159"/>
      <c r="EO276" s="159"/>
      <c r="EP276" s="159"/>
      <c r="EQ276" s="159"/>
      <c r="ER276" s="159"/>
      <c r="ES276" s="159"/>
      <c r="ET276" s="159"/>
      <c r="EU276" s="159"/>
      <c r="EV276" s="159"/>
      <c r="EW276" s="159"/>
      <c r="EX276" s="159"/>
      <c r="EY276" s="159"/>
      <c r="EZ276" s="159"/>
      <c r="FA276" s="159"/>
      <c r="FB276" s="159"/>
      <c r="FC276" s="159"/>
      <c r="FD276" s="159"/>
      <c r="FE276" s="159"/>
      <c r="FF276" s="159"/>
      <c r="FG276" s="159"/>
      <c r="FH276" s="159"/>
      <c r="FI276" s="159"/>
      <c r="FJ276" s="159"/>
      <c r="FK276" s="159"/>
      <c r="FL276" s="159"/>
      <c r="FM276" s="159"/>
      <c r="FN276" s="159"/>
      <c r="FO276" s="159"/>
      <c r="FP276" s="159"/>
      <c r="FQ276" s="159"/>
      <c r="FR276" s="159"/>
      <c r="FS276" s="159"/>
      <c r="FT276" s="159"/>
      <c r="FU276" s="159"/>
      <c r="FV276" s="159"/>
      <c r="FW276" s="159"/>
      <c r="FX276" s="159"/>
      <c r="FY276" s="159"/>
      <c r="FZ276" s="159"/>
      <c r="GA276" s="159"/>
      <c r="GB276" s="159"/>
      <c r="GC276" s="159"/>
      <c r="GD276" s="159"/>
      <c r="GE276" s="159"/>
      <c r="GF276" s="159"/>
      <c r="GG276" s="159"/>
      <c r="GH276" s="159"/>
      <c r="GI276" s="159"/>
      <c r="GJ276" s="159"/>
      <c r="GK276" s="159"/>
      <c r="GL276" s="159"/>
      <c r="GM276" s="159"/>
      <c r="GN276" s="159"/>
      <c r="GO276" s="159"/>
      <c r="GP276" s="159"/>
      <c r="GQ276" s="159"/>
      <c r="GR276" s="159"/>
      <c r="GS276" s="159"/>
      <c r="GT276" s="159"/>
      <c r="GU276" s="159"/>
      <c r="GV276" s="159"/>
      <c r="GW276" s="159"/>
      <c r="GX276" s="159"/>
      <c r="GY276" s="159"/>
      <c r="GZ276" s="159"/>
      <c r="HA276" s="159"/>
      <c r="HB276" s="159"/>
      <c r="HC276" s="159"/>
      <c r="HD276" s="159"/>
      <c r="HE276" s="159"/>
      <c r="HF276" s="159"/>
      <c r="HG276" s="159"/>
      <c r="HH276" s="159"/>
      <c r="HI276" s="159"/>
      <c r="HJ276" s="159"/>
      <c r="HK276" s="159"/>
      <c r="HL276" s="159"/>
      <c r="HM276" s="159"/>
      <c r="HN276" s="159"/>
      <c r="HO276" s="159"/>
      <c r="HP276" s="159"/>
    </row>
    <row r="277" s="158" customFormat="1" spans="1:224">
      <c r="A277" s="170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  <c r="BI277" s="159"/>
      <c r="BJ277" s="159"/>
      <c r="BK277" s="159"/>
      <c r="BL277" s="159"/>
      <c r="BM277" s="159"/>
      <c r="BN277" s="159"/>
      <c r="BO277" s="159"/>
      <c r="BP277" s="159"/>
      <c r="BQ277" s="159"/>
      <c r="BR277" s="159"/>
      <c r="BS277" s="159"/>
      <c r="BT277" s="159"/>
      <c r="BU277" s="159"/>
      <c r="BV277" s="159"/>
      <c r="BW277" s="159"/>
      <c r="BX277" s="159"/>
      <c r="BY277" s="159"/>
      <c r="BZ277" s="159"/>
      <c r="CA277" s="159"/>
      <c r="CB277" s="159"/>
      <c r="CC277" s="159"/>
      <c r="CD277" s="159"/>
      <c r="CE277" s="159"/>
      <c r="CF277" s="159"/>
      <c r="CG277" s="159"/>
      <c r="CH277" s="159"/>
      <c r="CI277" s="159"/>
      <c r="CJ277" s="159"/>
      <c r="CK277" s="159"/>
      <c r="CL277" s="159"/>
      <c r="CM277" s="159"/>
      <c r="CN277" s="159"/>
      <c r="CO277" s="159"/>
      <c r="CP277" s="159"/>
      <c r="CQ277" s="159"/>
      <c r="CR277" s="159"/>
      <c r="CS277" s="159"/>
      <c r="CT277" s="159"/>
      <c r="CU277" s="159"/>
      <c r="CV277" s="159"/>
      <c r="CW277" s="159"/>
      <c r="CX277" s="159"/>
      <c r="CY277" s="159"/>
      <c r="CZ277" s="159"/>
      <c r="DA277" s="159"/>
      <c r="DB277" s="159"/>
      <c r="DC277" s="159"/>
      <c r="DD277" s="159"/>
      <c r="DE277" s="159"/>
      <c r="DF277" s="159"/>
      <c r="DG277" s="159"/>
      <c r="DH277" s="159"/>
      <c r="DI277" s="159"/>
      <c r="DJ277" s="159"/>
      <c r="DK277" s="159"/>
      <c r="DL277" s="159"/>
      <c r="DM277" s="159"/>
      <c r="DN277" s="159"/>
      <c r="DO277" s="159"/>
      <c r="DP277" s="159"/>
      <c r="DQ277" s="159"/>
      <c r="DR277" s="159"/>
      <c r="DS277" s="159"/>
      <c r="DT277" s="159"/>
      <c r="DU277" s="159"/>
      <c r="DV277" s="159"/>
      <c r="DW277" s="159"/>
      <c r="DX277" s="159"/>
      <c r="DY277" s="159"/>
      <c r="DZ277" s="159"/>
      <c r="EA277" s="159"/>
      <c r="EB277" s="159"/>
      <c r="EC277" s="159"/>
      <c r="ED277" s="159"/>
      <c r="EE277" s="159"/>
      <c r="EF277" s="159"/>
      <c r="EG277" s="159"/>
      <c r="EH277" s="159"/>
      <c r="EI277" s="159"/>
      <c r="EJ277" s="159"/>
      <c r="EK277" s="159"/>
      <c r="EL277" s="159"/>
      <c r="EM277" s="159"/>
      <c r="EN277" s="159"/>
      <c r="EO277" s="159"/>
      <c r="EP277" s="159"/>
      <c r="EQ277" s="159"/>
      <c r="ER277" s="159"/>
      <c r="ES277" s="159"/>
      <c r="ET277" s="159"/>
      <c r="EU277" s="159"/>
      <c r="EV277" s="159"/>
      <c r="EW277" s="159"/>
      <c r="EX277" s="159"/>
      <c r="EY277" s="159"/>
      <c r="EZ277" s="159"/>
      <c r="FA277" s="159"/>
      <c r="FB277" s="159"/>
      <c r="FC277" s="159"/>
      <c r="FD277" s="159"/>
      <c r="FE277" s="159"/>
      <c r="FF277" s="159"/>
      <c r="FG277" s="159"/>
      <c r="FH277" s="159"/>
      <c r="FI277" s="159"/>
      <c r="FJ277" s="159"/>
      <c r="FK277" s="159"/>
      <c r="FL277" s="159"/>
      <c r="FM277" s="159"/>
      <c r="FN277" s="159"/>
      <c r="FO277" s="159"/>
      <c r="FP277" s="159"/>
      <c r="FQ277" s="159"/>
      <c r="FR277" s="159"/>
      <c r="FS277" s="159"/>
      <c r="FT277" s="159"/>
      <c r="FU277" s="159"/>
      <c r="FV277" s="159"/>
      <c r="FW277" s="159"/>
      <c r="FX277" s="159"/>
      <c r="FY277" s="159"/>
      <c r="FZ277" s="159"/>
      <c r="GA277" s="159"/>
      <c r="GB277" s="159"/>
      <c r="GC277" s="159"/>
      <c r="GD277" s="159"/>
      <c r="GE277" s="159"/>
      <c r="GF277" s="159"/>
      <c r="GG277" s="159"/>
      <c r="GH277" s="159"/>
      <c r="GI277" s="159"/>
      <c r="GJ277" s="159"/>
      <c r="GK277" s="159"/>
      <c r="GL277" s="159"/>
      <c r="GM277" s="159"/>
      <c r="GN277" s="159"/>
      <c r="GO277" s="159"/>
      <c r="GP277" s="159"/>
      <c r="GQ277" s="159"/>
      <c r="GR277" s="159"/>
      <c r="GS277" s="159"/>
      <c r="GT277" s="159"/>
      <c r="GU277" s="159"/>
      <c r="GV277" s="159"/>
      <c r="GW277" s="159"/>
      <c r="GX277" s="159"/>
      <c r="GY277" s="159"/>
      <c r="GZ277" s="159"/>
      <c r="HA277" s="159"/>
      <c r="HB277" s="159"/>
      <c r="HC277" s="159"/>
      <c r="HD277" s="159"/>
      <c r="HE277" s="159"/>
      <c r="HF277" s="159"/>
      <c r="HG277" s="159"/>
      <c r="HH277" s="159"/>
      <c r="HI277" s="159"/>
      <c r="HJ277" s="159"/>
      <c r="HK277" s="159"/>
      <c r="HL277" s="159"/>
      <c r="HM277" s="159"/>
      <c r="HN277" s="159"/>
      <c r="HO277" s="159"/>
      <c r="HP277" s="159"/>
    </row>
    <row r="278" s="158" customFormat="1" spans="1:224">
      <c r="A278" s="170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  <c r="BI278" s="159"/>
      <c r="BJ278" s="159"/>
      <c r="BK278" s="159"/>
      <c r="BL278" s="159"/>
      <c r="BM278" s="159"/>
      <c r="BN278" s="159"/>
      <c r="BO278" s="159"/>
      <c r="BP278" s="159"/>
      <c r="BQ278" s="159"/>
      <c r="BR278" s="159"/>
      <c r="BS278" s="159"/>
      <c r="BT278" s="159"/>
      <c r="BU278" s="159"/>
      <c r="BV278" s="159"/>
      <c r="BW278" s="159"/>
      <c r="BX278" s="159"/>
      <c r="BY278" s="159"/>
      <c r="BZ278" s="159"/>
      <c r="CA278" s="159"/>
      <c r="CB278" s="159"/>
      <c r="CC278" s="159"/>
      <c r="CD278" s="159"/>
      <c r="CE278" s="159"/>
      <c r="CF278" s="159"/>
      <c r="CG278" s="159"/>
      <c r="CH278" s="159"/>
      <c r="CI278" s="159"/>
      <c r="CJ278" s="159"/>
      <c r="CK278" s="159"/>
      <c r="CL278" s="159"/>
      <c r="CM278" s="159"/>
      <c r="CN278" s="159"/>
      <c r="CO278" s="159"/>
      <c r="CP278" s="159"/>
      <c r="CQ278" s="159"/>
      <c r="CR278" s="159"/>
      <c r="CS278" s="159"/>
      <c r="CT278" s="159"/>
      <c r="CU278" s="159"/>
      <c r="CV278" s="159"/>
      <c r="CW278" s="159"/>
      <c r="CX278" s="159"/>
      <c r="CY278" s="159"/>
      <c r="CZ278" s="159"/>
      <c r="DA278" s="159"/>
      <c r="DB278" s="159"/>
      <c r="DC278" s="159"/>
      <c r="DD278" s="159"/>
      <c r="DE278" s="159"/>
      <c r="DF278" s="159"/>
      <c r="DG278" s="159"/>
      <c r="DH278" s="159"/>
      <c r="DI278" s="159"/>
      <c r="DJ278" s="159"/>
      <c r="DK278" s="159"/>
      <c r="DL278" s="159"/>
      <c r="DM278" s="159"/>
      <c r="DN278" s="159"/>
      <c r="DO278" s="159"/>
      <c r="DP278" s="159"/>
      <c r="DQ278" s="159"/>
      <c r="DR278" s="159"/>
      <c r="DS278" s="159"/>
      <c r="DT278" s="159"/>
      <c r="DU278" s="159"/>
      <c r="DV278" s="159"/>
      <c r="DW278" s="159"/>
      <c r="DX278" s="159"/>
      <c r="DY278" s="159"/>
      <c r="DZ278" s="159"/>
      <c r="EA278" s="159"/>
      <c r="EB278" s="159"/>
      <c r="EC278" s="159"/>
      <c r="ED278" s="159"/>
      <c r="EE278" s="159"/>
      <c r="EF278" s="159"/>
      <c r="EG278" s="159"/>
      <c r="EH278" s="159"/>
      <c r="EI278" s="159"/>
      <c r="EJ278" s="159"/>
      <c r="EK278" s="159"/>
      <c r="EL278" s="159"/>
      <c r="EM278" s="159"/>
      <c r="EN278" s="159"/>
      <c r="EO278" s="159"/>
      <c r="EP278" s="159"/>
      <c r="EQ278" s="159"/>
      <c r="ER278" s="159"/>
      <c r="ES278" s="159"/>
      <c r="ET278" s="159"/>
      <c r="EU278" s="159"/>
      <c r="EV278" s="159"/>
      <c r="EW278" s="159"/>
      <c r="EX278" s="159"/>
      <c r="EY278" s="159"/>
      <c r="EZ278" s="159"/>
      <c r="FA278" s="159"/>
      <c r="FB278" s="159"/>
      <c r="FC278" s="159"/>
      <c r="FD278" s="159"/>
      <c r="FE278" s="159"/>
      <c r="FF278" s="159"/>
      <c r="FG278" s="159"/>
      <c r="FH278" s="159"/>
      <c r="FI278" s="159"/>
      <c r="FJ278" s="159"/>
      <c r="FK278" s="159"/>
      <c r="FL278" s="159"/>
      <c r="FM278" s="159"/>
      <c r="FN278" s="159"/>
      <c r="FO278" s="159"/>
      <c r="FP278" s="159"/>
      <c r="FQ278" s="159"/>
      <c r="FR278" s="159"/>
      <c r="FS278" s="159"/>
      <c r="FT278" s="159"/>
      <c r="FU278" s="159"/>
      <c r="FV278" s="159"/>
      <c r="FW278" s="159"/>
      <c r="FX278" s="159"/>
      <c r="FY278" s="159"/>
      <c r="FZ278" s="159"/>
      <c r="GA278" s="159"/>
      <c r="GB278" s="159"/>
      <c r="GC278" s="159"/>
      <c r="GD278" s="159"/>
      <c r="GE278" s="159"/>
      <c r="GF278" s="159"/>
      <c r="GG278" s="159"/>
      <c r="GH278" s="159"/>
      <c r="GI278" s="159"/>
      <c r="GJ278" s="159"/>
      <c r="GK278" s="159"/>
      <c r="GL278" s="159"/>
      <c r="GM278" s="159"/>
      <c r="GN278" s="159"/>
      <c r="GO278" s="159"/>
      <c r="GP278" s="159"/>
      <c r="GQ278" s="159"/>
      <c r="GR278" s="159"/>
      <c r="GS278" s="159"/>
      <c r="GT278" s="159"/>
      <c r="GU278" s="159"/>
      <c r="GV278" s="159"/>
      <c r="GW278" s="159"/>
      <c r="GX278" s="159"/>
      <c r="GY278" s="159"/>
      <c r="GZ278" s="159"/>
      <c r="HA278" s="159"/>
      <c r="HB278" s="159"/>
      <c r="HC278" s="159"/>
      <c r="HD278" s="159"/>
      <c r="HE278" s="159"/>
      <c r="HF278" s="159"/>
      <c r="HG278" s="159"/>
      <c r="HH278" s="159"/>
      <c r="HI278" s="159"/>
      <c r="HJ278" s="159"/>
      <c r="HK278" s="159"/>
      <c r="HL278" s="159"/>
      <c r="HM278" s="159"/>
      <c r="HN278" s="159"/>
      <c r="HO278" s="159"/>
      <c r="HP278" s="159"/>
    </row>
    <row r="279" s="158" customFormat="1" spans="1:224">
      <c r="A279" s="170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  <c r="BI279" s="159"/>
      <c r="BJ279" s="159"/>
      <c r="BK279" s="159"/>
      <c r="BL279" s="159"/>
      <c r="BM279" s="159"/>
      <c r="BN279" s="159"/>
      <c r="BO279" s="159"/>
      <c r="BP279" s="159"/>
      <c r="BQ279" s="159"/>
      <c r="BR279" s="159"/>
      <c r="BS279" s="159"/>
      <c r="BT279" s="159"/>
      <c r="BU279" s="159"/>
      <c r="BV279" s="159"/>
      <c r="BW279" s="159"/>
      <c r="BX279" s="159"/>
      <c r="BY279" s="159"/>
      <c r="BZ279" s="159"/>
      <c r="CA279" s="159"/>
      <c r="CB279" s="159"/>
      <c r="CC279" s="159"/>
      <c r="CD279" s="159"/>
      <c r="CE279" s="159"/>
      <c r="CF279" s="159"/>
      <c r="CG279" s="159"/>
      <c r="CH279" s="159"/>
      <c r="CI279" s="159"/>
      <c r="CJ279" s="159"/>
      <c r="CK279" s="159"/>
      <c r="CL279" s="159"/>
      <c r="CM279" s="159"/>
      <c r="CN279" s="159"/>
      <c r="CO279" s="159"/>
      <c r="CP279" s="159"/>
      <c r="CQ279" s="159"/>
      <c r="CR279" s="159"/>
      <c r="CS279" s="159"/>
      <c r="CT279" s="159"/>
      <c r="CU279" s="159"/>
      <c r="CV279" s="159"/>
      <c r="CW279" s="159"/>
      <c r="CX279" s="159"/>
      <c r="CY279" s="159"/>
      <c r="CZ279" s="159"/>
      <c r="DA279" s="159"/>
      <c r="DB279" s="159"/>
      <c r="DC279" s="159"/>
      <c r="DD279" s="159"/>
      <c r="DE279" s="159"/>
      <c r="DF279" s="159"/>
      <c r="DG279" s="159"/>
      <c r="DH279" s="159"/>
      <c r="DI279" s="159"/>
      <c r="DJ279" s="159"/>
      <c r="DK279" s="159"/>
      <c r="DL279" s="159"/>
      <c r="DM279" s="159"/>
      <c r="DN279" s="159"/>
      <c r="DO279" s="159"/>
      <c r="DP279" s="159"/>
      <c r="DQ279" s="159"/>
      <c r="DR279" s="159"/>
      <c r="DS279" s="159"/>
      <c r="DT279" s="159"/>
      <c r="DU279" s="159"/>
      <c r="DV279" s="159"/>
      <c r="DW279" s="159"/>
      <c r="DX279" s="159"/>
      <c r="DY279" s="159"/>
      <c r="DZ279" s="159"/>
      <c r="EA279" s="159"/>
      <c r="EB279" s="159"/>
      <c r="EC279" s="159"/>
      <c r="ED279" s="159"/>
      <c r="EE279" s="159"/>
      <c r="EF279" s="159"/>
      <c r="EG279" s="159"/>
      <c r="EH279" s="159"/>
      <c r="EI279" s="159"/>
      <c r="EJ279" s="159"/>
      <c r="EK279" s="159"/>
      <c r="EL279" s="159"/>
      <c r="EM279" s="159"/>
      <c r="EN279" s="159"/>
      <c r="EO279" s="159"/>
      <c r="EP279" s="159"/>
      <c r="EQ279" s="159"/>
      <c r="ER279" s="159"/>
      <c r="ES279" s="159"/>
      <c r="ET279" s="159"/>
      <c r="EU279" s="159"/>
      <c r="EV279" s="159"/>
      <c r="EW279" s="159"/>
      <c r="EX279" s="159"/>
      <c r="EY279" s="159"/>
      <c r="EZ279" s="159"/>
      <c r="FA279" s="159"/>
      <c r="FB279" s="159"/>
      <c r="FC279" s="159"/>
      <c r="FD279" s="159"/>
      <c r="FE279" s="159"/>
      <c r="FF279" s="159"/>
      <c r="FG279" s="159"/>
      <c r="FH279" s="159"/>
      <c r="FI279" s="159"/>
      <c r="FJ279" s="159"/>
      <c r="FK279" s="159"/>
      <c r="FL279" s="159"/>
      <c r="FM279" s="159"/>
      <c r="FN279" s="159"/>
      <c r="FO279" s="159"/>
      <c r="FP279" s="159"/>
      <c r="FQ279" s="159"/>
      <c r="FR279" s="159"/>
      <c r="FS279" s="159"/>
      <c r="FT279" s="159"/>
      <c r="FU279" s="159"/>
      <c r="FV279" s="159"/>
      <c r="FW279" s="159"/>
      <c r="FX279" s="159"/>
      <c r="FY279" s="159"/>
      <c r="FZ279" s="159"/>
      <c r="GA279" s="159"/>
      <c r="GB279" s="159"/>
      <c r="GC279" s="159"/>
      <c r="GD279" s="159"/>
      <c r="GE279" s="159"/>
      <c r="GF279" s="159"/>
      <c r="GG279" s="159"/>
      <c r="GH279" s="159"/>
      <c r="GI279" s="159"/>
      <c r="GJ279" s="159"/>
      <c r="GK279" s="159"/>
      <c r="GL279" s="159"/>
      <c r="GM279" s="159"/>
      <c r="GN279" s="159"/>
      <c r="GO279" s="159"/>
      <c r="GP279" s="159"/>
      <c r="GQ279" s="159"/>
      <c r="GR279" s="159"/>
      <c r="GS279" s="159"/>
      <c r="GT279" s="159"/>
      <c r="GU279" s="159"/>
      <c r="GV279" s="159"/>
      <c r="GW279" s="159"/>
      <c r="GX279" s="159"/>
      <c r="GY279" s="159"/>
      <c r="GZ279" s="159"/>
      <c r="HA279" s="159"/>
      <c r="HB279" s="159"/>
      <c r="HC279" s="159"/>
      <c r="HD279" s="159"/>
      <c r="HE279" s="159"/>
      <c r="HF279" s="159"/>
      <c r="HG279" s="159"/>
      <c r="HH279" s="159"/>
      <c r="HI279" s="159"/>
      <c r="HJ279" s="159"/>
      <c r="HK279" s="159"/>
      <c r="HL279" s="159"/>
      <c r="HM279" s="159"/>
      <c r="HN279" s="159"/>
      <c r="HO279" s="159"/>
      <c r="HP279" s="159"/>
    </row>
    <row r="280" s="158" customFormat="1" spans="1:224">
      <c r="A280" s="170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  <c r="BF280" s="159"/>
      <c r="BG280" s="159"/>
      <c r="BH280" s="159"/>
      <c r="BI280" s="159"/>
      <c r="BJ280" s="159"/>
      <c r="BK280" s="159"/>
      <c r="BL280" s="159"/>
      <c r="BM280" s="159"/>
      <c r="BN280" s="159"/>
      <c r="BO280" s="159"/>
      <c r="BP280" s="159"/>
      <c r="BQ280" s="159"/>
      <c r="BR280" s="159"/>
      <c r="BS280" s="159"/>
      <c r="BT280" s="159"/>
      <c r="BU280" s="159"/>
      <c r="BV280" s="159"/>
      <c r="BW280" s="159"/>
      <c r="BX280" s="159"/>
      <c r="BY280" s="159"/>
      <c r="BZ280" s="159"/>
      <c r="CA280" s="159"/>
      <c r="CB280" s="159"/>
      <c r="CC280" s="159"/>
      <c r="CD280" s="159"/>
      <c r="CE280" s="159"/>
      <c r="CF280" s="159"/>
      <c r="CG280" s="159"/>
      <c r="CH280" s="159"/>
      <c r="CI280" s="159"/>
      <c r="CJ280" s="159"/>
      <c r="CK280" s="159"/>
      <c r="CL280" s="159"/>
      <c r="CM280" s="159"/>
      <c r="CN280" s="159"/>
      <c r="CO280" s="159"/>
      <c r="CP280" s="159"/>
      <c r="CQ280" s="159"/>
      <c r="CR280" s="159"/>
      <c r="CS280" s="159"/>
      <c r="CT280" s="159"/>
      <c r="CU280" s="159"/>
      <c r="CV280" s="159"/>
      <c r="CW280" s="159"/>
      <c r="CX280" s="159"/>
      <c r="CY280" s="159"/>
      <c r="CZ280" s="159"/>
      <c r="DA280" s="159"/>
      <c r="DB280" s="159"/>
      <c r="DC280" s="159"/>
      <c r="DD280" s="159"/>
      <c r="DE280" s="159"/>
      <c r="DF280" s="159"/>
      <c r="DG280" s="159"/>
      <c r="DH280" s="159"/>
      <c r="DI280" s="159"/>
      <c r="DJ280" s="159"/>
      <c r="DK280" s="159"/>
      <c r="DL280" s="159"/>
      <c r="DM280" s="159"/>
      <c r="DN280" s="159"/>
      <c r="DO280" s="159"/>
      <c r="DP280" s="159"/>
      <c r="DQ280" s="159"/>
      <c r="DR280" s="159"/>
      <c r="DS280" s="159"/>
      <c r="DT280" s="159"/>
      <c r="DU280" s="159"/>
      <c r="DV280" s="159"/>
      <c r="DW280" s="159"/>
      <c r="DX280" s="159"/>
      <c r="DY280" s="159"/>
      <c r="DZ280" s="159"/>
      <c r="EA280" s="159"/>
      <c r="EB280" s="159"/>
      <c r="EC280" s="159"/>
      <c r="ED280" s="159"/>
      <c r="EE280" s="159"/>
      <c r="EF280" s="159"/>
      <c r="EG280" s="159"/>
      <c r="EH280" s="159"/>
      <c r="EI280" s="159"/>
      <c r="EJ280" s="159"/>
      <c r="EK280" s="159"/>
      <c r="EL280" s="159"/>
      <c r="EM280" s="159"/>
      <c r="EN280" s="159"/>
      <c r="EO280" s="159"/>
      <c r="EP280" s="159"/>
      <c r="EQ280" s="159"/>
      <c r="ER280" s="159"/>
      <c r="ES280" s="159"/>
      <c r="ET280" s="159"/>
      <c r="EU280" s="159"/>
      <c r="EV280" s="159"/>
      <c r="EW280" s="159"/>
      <c r="EX280" s="159"/>
      <c r="EY280" s="159"/>
      <c r="EZ280" s="159"/>
      <c r="FA280" s="159"/>
      <c r="FB280" s="159"/>
      <c r="FC280" s="159"/>
      <c r="FD280" s="159"/>
      <c r="FE280" s="159"/>
      <c r="FF280" s="159"/>
      <c r="FG280" s="159"/>
      <c r="FH280" s="159"/>
      <c r="FI280" s="159"/>
      <c r="FJ280" s="159"/>
      <c r="FK280" s="159"/>
      <c r="FL280" s="159"/>
      <c r="FM280" s="159"/>
      <c r="FN280" s="159"/>
      <c r="FO280" s="159"/>
      <c r="FP280" s="159"/>
      <c r="FQ280" s="159"/>
      <c r="FR280" s="159"/>
      <c r="FS280" s="159"/>
      <c r="FT280" s="159"/>
      <c r="FU280" s="159"/>
      <c r="FV280" s="159"/>
      <c r="FW280" s="159"/>
      <c r="FX280" s="159"/>
      <c r="FY280" s="159"/>
      <c r="FZ280" s="159"/>
      <c r="GA280" s="159"/>
      <c r="GB280" s="159"/>
      <c r="GC280" s="159"/>
      <c r="GD280" s="159"/>
      <c r="GE280" s="159"/>
      <c r="GF280" s="159"/>
      <c r="GG280" s="159"/>
      <c r="GH280" s="159"/>
      <c r="GI280" s="159"/>
      <c r="GJ280" s="159"/>
      <c r="GK280" s="159"/>
      <c r="GL280" s="159"/>
      <c r="GM280" s="159"/>
      <c r="GN280" s="159"/>
      <c r="GO280" s="159"/>
      <c r="GP280" s="159"/>
      <c r="GQ280" s="159"/>
      <c r="GR280" s="159"/>
      <c r="GS280" s="159"/>
      <c r="GT280" s="159"/>
      <c r="GU280" s="159"/>
      <c r="GV280" s="159"/>
      <c r="GW280" s="159"/>
      <c r="GX280" s="159"/>
      <c r="GY280" s="159"/>
      <c r="GZ280" s="159"/>
      <c r="HA280" s="159"/>
      <c r="HB280" s="159"/>
      <c r="HC280" s="159"/>
      <c r="HD280" s="159"/>
      <c r="HE280" s="159"/>
      <c r="HF280" s="159"/>
      <c r="HG280" s="159"/>
      <c r="HH280" s="159"/>
      <c r="HI280" s="159"/>
      <c r="HJ280" s="159"/>
      <c r="HK280" s="159"/>
      <c r="HL280" s="159"/>
      <c r="HM280" s="159"/>
      <c r="HN280" s="159"/>
      <c r="HO280" s="159"/>
      <c r="HP280" s="159"/>
    </row>
    <row r="281" s="158" customFormat="1" spans="1:224">
      <c r="A281" s="170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59"/>
      <c r="BE281" s="159"/>
      <c r="BF281" s="159"/>
      <c r="BG281" s="159"/>
      <c r="BH281" s="159"/>
      <c r="BI281" s="159"/>
      <c r="BJ281" s="159"/>
      <c r="BK281" s="159"/>
      <c r="BL281" s="159"/>
      <c r="BM281" s="159"/>
      <c r="BN281" s="159"/>
      <c r="BO281" s="159"/>
      <c r="BP281" s="159"/>
      <c r="BQ281" s="159"/>
      <c r="BR281" s="159"/>
      <c r="BS281" s="159"/>
      <c r="BT281" s="159"/>
      <c r="BU281" s="159"/>
      <c r="BV281" s="159"/>
      <c r="BW281" s="159"/>
      <c r="BX281" s="159"/>
      <c r="BY281" s="159"/>
      <c r="BZ281" s="159"/>
      <c r="CA281" s="159"/>
      <c r="CB281" s="159"/>
      <c r="CC281" s="159"/>
      <c r="CD281" s="159"/>
      <c r="CE281" s="159"/>
      <c r="CF281" s="159"/>
      <c r="CG281" s="159"/>
      <c r="CH281" s="159"/>
      <c r="CI281" s="159"/>
      <c r="CJ281" s="159"/>
      <c r="CK281" s="159"/>
      <c r="CL281" s="159"/>
      <c r="CM281" s="159"/>
      <c r="CN281" s="159"/>
      <c r="CO281" s="159"/>
      <c r="CP281" s="159"/>
      <c r="CQ281" s="159"/>
      <c r="CR281" s="159"/>
      <c r="CS281" s="159"/>
      <c r="CT281" s="159"/>
      <c r="CU281" s="159"/>
      <c r="CV281" s="159"/>
      <c r="CW281" s="159"/>
      <c r="CX281" s="159"/>
      <c r="CY281" s="159"/>
      <c r="CZ281" s="159"/>
      <c r="DA281" s="159"/>
      <c r="DB281" s="159"/>
      <c r="DC281" s="159"/>
      <c r="DD281" s="159"/>
      <c r="DE281" s="159"/>
      <c r="DF281" s="159"/>
      <c r="DG281" s="159"/>
      <c r="DH281" s="159"/>
      <c r="DI281" s="159"/>
      <c r="DJ281" s="159"/>
      <c r="DK281" s="159"/>
      <c r="DL281" s="159"/>
      <c r="DM281" s="159"/>
      <c r="DN281" s="159"/>
      <c r="DO281" s="159"/>
      <c r="DP281" s="159"/>
      <c r="DQ281" s="159"/>
      <c r="DR281" s="159"/>
      <c r="DS281" s="159"/>
      <c r="DT281" s="159"/>
      <c r="DU281" s="159"/>
      <c r="DV281" s="159"/>
      <c r="DW281" s="159"/>
      <c r="DX281" s="159"/>
      <c r="DY281" s="159"/>
      <c r="DZ281" s="159"/>
      <c r="EA281" s="159"/>
      <c r="EB281" s="159"/>
      <c r="EC281" s="159"/>
      <c r="ED281" s="159"/>
      <c r="EE281" s="159"/>
      <c r="EF281" s="159"/>
      <c r="EG281" s="159"/>
      <c r="EH281" s="159"/>
      <c r="EI281" s="159"/>
      <c r="EJ281" s="159"/>
      <c r="EK281" s="159"/>
      <c r="EL281" s="159"/>
      <c r="EM281" s="159"/>
      <c r="EN281" s="159"/>
      <c r="EO281" s="159"/>
      <c r="EP281" s="159"/>
      <c r="EQ281" s="159"/>
      <c r="ER281" s="159"/>
      <c r="ES281" s="159"/>
      <c r="ET281" s="159"/>
      <c r="EU281" s="159"/>
      <c r="EV281" s="159"/>
      <c r="EW281" s="159"/>
      <c r="EX281" s="159"/>
      <c r="EY281" s="159"/>
      <c r="EZ281" s="159"/>
      <c r="FA281" s="159"/>
      <c r="FB281" s="159"/>
      <c r="FC281" s="159"/>
      <c r="FD281" s="159"/>
      <c r="FE281" s="159"/>
      <c r="FF281" s="159"/>
      <c r="FG281" s="159"/>
      <c r="FH281" s="159"/>
      <c r="FI281" s="159"/>
      <c r="FJ281" s="159"/>
      <c r="FK281" s="159"/>
      <c r="FL281" s="159"/>
      <c r="FM281" s="159"/>
      <c r="FN281" s="159"/>
      <c r="FO281" s="159"/>
      <c r="FP281" s="159"/>
      <c r="FQ281" s="159"/>
      <c r="FR281" s="159"/>
      <c r="FS281" s="159"/>
      <c r="FT281" s="159"/>
      <c r="FU281" s="159"/>
      <c r="FV281" s="159"/>
      <c r="FW281" s="159"/>
      <c r="FX281" s="159"/>
      <c r="FY281" s="159"/>
      <c r="FZ281" s="159"/>
      <c r="GA281" s="159"/>
      <c r="GB281" s="159"/>
      <c r="GC281" s="159"/>
      <c r="GD281" s="159"/>
      <c r="GE281" s="159"/>
      <c r="GF281" s="159"/>
      <c r="GG281" s="159"/>
      <c r="GH281" s="159"/>
      <c r="GI281" s="159"/>
      <c r="GJ281" s="159"/>
      <c r="GK281" s="159"/>
      <c r="GL281" s="159"/>
      <c r="GM281" s="159"/>
      <c r="GN281" s="159"/>
      <c r="GO281" s="159"/>
      <c r="GP281" s="159"/>
      <c r="GQ281" s="159"/>
      <c r="GR281" s="159"/>
      <c r="GS281" s="159"/>
      <c r="GT281" s="159"/>
      <c r="GU281" s="159"/>
      <c r="GV281" s="159"/>
      <c r="GW281" s="159"/>
      <c r="GX281" s="159"/>
      <c r="GY281" s="159"/>
      <c r="GZ281" s="159"/>
      <c r="HA281" s="159"/>
      <c r="HB281" s="159"/>
      <c r="HC281" s="159"/>
      <c r="HD281" s="159"/>
      <c r="HE281" s="159"/>
      <c r="HF281" s="159"/>
      <c r="HG281" s="159"/>
      <c r="HH281" s="159"/>
      <c r="HI281" s="159"/>
      <c r="HJ281" s="159"/>
      <c r="HK281" s="159"/>
      <c r="HL281" s="159"/>
      <c r="HM281" s="159"/>
      <c r="HN281" s="159"/>
      <c r="HO281" s="159"/>
      <c r="HP281" s="159"/>
    </row>
    <row r="282" s="158" customFormat="1" spans="1:224">
      <c r="A282" s="170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  <c r="BF282" s="159"/>
      <c r="BG282" s="159"/>
      <c r="BH282" s="159"/>
      <c r="BI282" s="159"/>
      <c r="BJ282" s="159"/>
      <c r="BK282" s="159"/>
      <c r="BL282" s="159"/>
      <c r="BM282" s="159"/>
      <c r="BN282" s="159"/>
      <c r="BO282" s="159"/>
      <c r="BP282" s="159"/>
      <c r="BQ282" s="159"/>
      <c r="BR282" s="159"/>
      <c r="BS282" s="159"/>
      <c r="BT282" s="159"/>
      <c r="BU282" s="159"/>
      <c r="BV282" s="159"/>
      <c r="BW282" s="159"/>
      <c r="BX282" s="159"/>
      <c r="BY282" s="159"/>
      <c r="BZ282" s="159"/>
      <c r="CA282" s="159"/>
      <c r="CB282" s="159"/>
      <c r="CC282" s="159"/>
      <c r="CD282" s="159"/>
      <c r="CE282" s="159"/>
      <c r="CF282" s="159"/>
      <c r="CG282" s="159"/>
      <c r="CH282" s="159"/>
      <c r="CI282" s="159"/>
      <c r="CJ282" s="159"/>
      <c r="CK282" s="159"/>
      <c r="CL282" s="159"/>
      <c r="CM282" s="159"/>
      <c r="CN282" s="159"/>
      <c r="CO282" s="159"/>
      <c r="CP282" s="159"/>
      <c r="CQ282" s="159"/>
      <c r="CR282" s="159"/>
      <c r="CS282" s="159"/>
      <c r="CT282" s="159"/>
      <c r="CU282" s="159"/>
      <c r="CV282" s="159"/>
      <c r="CW282" s="159"/>
      <c r="CX282" s="159"/>
      <c r="CY282" s="159"/>
      <c r="CZ282" s="159"/>
      <c r="DA282" s="159"/>
      <c r="DB282" s="159"/>
      <c r="DC282" s="159"/>
      <c r="DD282" s="159"/>
      <c r="DE282" s="159"/>
      <c r="DF282" s="159"/>
      <c r="DG282" s="159"/>
      <c r="DH282" s="159"/>
      <c r="DI282" s="159"/>
      <c r="DJ282" s="159"/>
      <c r="DK282" s="159"/>
      <c r="DL282" s="159"/>
      <c r="DM282" s="159"/>
      <c r="DN282" s="159"/>
      <c r="DO282" s="159"/>
      <c r="DP282" s="159"/>
      <c r="DQ282" s="159"/>
      <c r="DR282" s="159"/>
      <c r="DS282" s="159"/>
      <c r="DT282" s="159"/>
      <c r="DU282" s="159"/>
      <c r="DV282" s="159"/>
      <c r="DW282" s="159"/>
      <c r="DX282" s="159"/>
      <c r="DY282" s="159"/>
      <c r="DZ282" s="159"/>
      <c r="EA282" s="159"/>
      <c r="EB282" s="159"/>
      <c r="EC282" s="159"/>
      <c r="ED282" s="159"/>
      <c r="EE282" s="159"/>
      <c r="EF282" s="159"/>
      <c r="EG282" s="159"/>
      <c r="EH282" s="159"/>
      <c r="EI282" s="159"/>
      <c r="EJ282" s="159"/>
      <c r="EK282" s="159"/>
      <c r="EL282" s="159"/>
      <c r="EM282" s="159"/>
      <c r="EN282" s="159"/>
      <c r="EO282" s="159"/>
      <c r="EP282" s="159"/>
      <c r="EQ282" s="159"/>
      <c r="ER282" s="159"/>
      <c r="ES282" s="159"/>
      <c r="ET282" s="159"/>
      <c r="EU282" s="159"/>
      <c r="EV282" s="159"/>
      <c r="EW282" s="159"/>
      <c r="EX282" s="159"/>
      <c r="EY282" s="159"/>
      <c r="EZ282" s="159"/>
      <c r="FA282" s="159"/>
      <c r="FB282" s="159"/>
      <c r="FC282" s="159"/>
      <c r="FD282" s="159"/>
      <c r="FE282" s="159"/>
      <c r="FF282" s="159"/>
      <c r="FG282" s="159"/>
      <c r="FH282" s="159"/>
      <c r="FI282" s="159"/>
      <c r="FJ282" s="159"/>
      <c r="FK282" s="159"/>
      <c r="FL282" s="159"/>
      <c r="FM282" s="159"/>
      <c r="FN282" s="159"/>
      <c r="FO282" s="159"/>
      <c r="FP282" s="159"/>
      <c r="FQ282" s="159"/>
      <c r="FR282" s="159"/>
      <c r="FS282" s="159"/>
      <c r="FT282" s="159"/>
      <c r="FU282" s="159"/>
      <c r="FV282" s="159"/>
      <c r="FW282" s="159"/>
      <c r="FX282" s="159"/>
      <c r="FY282" s="159"/>
      <c r="FZ282" s="159"/>
      <c r="GA282" s="159"/>
      <c r="GB282" s="159"/>
      <c r="GC282" s="159"/>
      <c r="GD282" s="159"/>
      <c r="GE282" s="159"/>
      <c r="GF282" s="159"/>
      <c r="GG282" s="159"/>
      <c r="GH282" s="159"/>
      <c r="GI282" s="159"/>
      <c r="GJ282" s="159"/>
      <c r="GK282" s="159"/>
      <c r="GL282" s="159"/>
      <c r="GM282" s="159"/>
      <c r="GN282" s="159"/>
      <c r="GO282" s="159"/>
      <c r="GP282" s="159"/>
      <c r="GQ282" s="159"/>
      <c r="GR282" s="159"/>
      <c r="GS282" s="159"/>
      <c r="GT282" s="159"/>
      <c r="GU282" s="159"/>
      <c r="GV282" s="159"/>
      <c r="GW282" s="159"/>
      <c r="GX282" s="159"/>
      <c r="GY282" s="159"/>
      <c r="GZ282" s="159"/>
      <c r="HA282" s="159"/>
      <c r="HB282" s="159"/>
      <c r="HC282" s="159"/>
      <c r="HD282" s="159"/>
      <c r="HE282" s="159"/>
      <c r="HF282" s="159"/>
      <c r="HG282" s="159"/>
      <c r="HH282" s="159"/>
      <c r="HI282" s="159"/>
      <c r="HJ282" s="159"/>
      <c r="HK282" s="159"/>
      <c r="HL282" s="159"/>
      <c r="HM282" s="159"/>
      <c r="HN282" s="159"/>
      <c r="HO282" s="159"/>
      <c r="HP282" s="159"/>
    </row>
    <row r="283" s="158" customFormat="1" spans="1:224">
      <c r="A283" s="170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  <c r="BF283" s="159"/>
      <c r="BG283" s="159"/>
      <c r="BH283" s="159"/>
      <c r="BI283" s="159"/>
      <c r="BJ283" s="159"/>
      <c r="BK283" s="159"/>
      <c r="BL283" s="159"/>
      <c r="BM283" s="159"/>
      <c r="BN283" s="159"/>
      <c r="BO283" s="159"/>
      <c r="BP283" s="159"/>
      <c r="BQ283" s="159"/>
      <c r="BR283" s="159"/>
      <c r="BS283" s="159"/>
      <c r="BT283" s="159"/>
      <c r="BU283" s="159"/>
      <c r="BV283" s="159"/>
      <c r="BW283" s="159"/>
      <c r="BX283" s="159"/>
      <c r="BY283" s="159"/>
      <c r="BZ283" s="159"/>
      <c r="CA283" s="159"/>
      <c r="CB283" s="159"/>
      <c r="CC283" s="159"/>
      <c r="CD283" s="159"/>
      <c r="CE283" s="159"/>
      <c r="CF283" s="159"/>
      <c r="CG283" s="159"/>
      <c r="CH283" s="159"/>
      <c r="CI283" s="159"/>
      <c r="CJ283" s="159"/>
      <c r="CK283" s="159"/>
      <c r="CL283" s="159"/>
      <c r="CM283" s="159"/>
      <c r="CN283" s="159"/>
      <c r="CO283" s="159"/>
      <c r="CP283" s="159"/>
      <c r="CQ283" s="159"/>
      <c r="CR283" s="159"/>
      <c r="CS283" s="159"/>
      <c r="CT283" s="159"/>
      <c r="CU283" s="159"/>
      <c r="CV283" s="159"/>
      <c r="CW283" s="159"/>
      <c r="CX283" s="159"/>
      <c r="CY283" s="159"/>
      <c r="CZ283" s="159"/>
      <c r="DA283" s="159"/>
      <c r="DB283" s="159"/>
      <c r="DC283" s="159"/>
      <c r="DD283" s="159"/>
      <c r="DE283" s="159"/>
      <c r="DF283" s="159"/>
      <c r="DG283" s="159"/>
      <c r="DH283" s="159"/>
      <c r="DI283" s="159"/>
      <c r="DJ283" s="159"/>
      <c r="DK283" s="159"/>
      <c r="DL283" s="159"/>
      <c r="DM283" s="159"/>
      <c r="DN283" s="159"/>
      <c r="DO283" s="159"/>
      <c r="DP283" s="159"/>
      <c r="DQ283" s="159"/>
      <c r="DR283" s="159"/>
      <c r="DS283" s="159"/>
      <c r="DT283" s="159"/>
      <c r="DU283" s="159"/>
      <c r="DV283" s="159"/>
      <c r="DW283" s="159"/>
      <c r="DX283" s="159"/>
      <c r="DY283" s="159"/>
      <c r="DZ283" s="159"/>
      <c r="EA283" s="159"/>
      <c r="EB283" s="159"/>
      <c r="EC283" s="159"/>
      <c r="ED283" s="159"/>
      <c r="EE283" s="159"/>
      <c r="EF283" s="159"/>
      <c r="EG283" s="159"/>
      <c r="EH283" s="159"/>
      <c r="EI283" s="159"/>
      <c r="EJ283" s="159"/>
      <c r="EK283" s="159"/>
      <c r="EL283" s="159"/>
      <c r="EM283" s="159"/>
      <c r="EN283" s="159"/>
      <c r="EO283" s="159"/>
      <c r="EP283" s="159"/>
      <c r="EQ283" s="159"/>
      <c r="ER283" s="159"/>
      <c r="ES283" s="159"/>
      <c r="ET283" s="159"/>
      <c r="EU283" s="159"/>
      <c r="EV283" s="159"/>
      <c r="EW283" s="159"/>
      <c r="EX283" s="159"/>
      <c r="EY283" s="159"/>
      <c r="EZ283" s="159"/>
      <c r="FA283" s="159"/>
      <c r="FB283" s="159"/>
      <c r="FC283" s="159"/>
      <c r="FD283" s="159"/>
      <c r="FE283" s="159"/>
      <c r="FF283" s="159"/>
      <c r="FG283" s="159"/>
      <c r="FH283" s="159"/>
      <c r="FI283" s="159"/>
      <c r="FJ283" s="159"/>
      <c r="FK283" s="159"/>
      <c r="FL283" s="159"/>
      <c r="FM283" s="159"/>
      <c r="FN283" s="159"/>
      <c r="FO283" s="159"/>
      <c r="FP283" s="159"/>
      <c r="FQ283" s="159"/>
      <c r="FR283" s="159"/>
      <c r="FS283" s="159"/>
      <c r="FT283" s="159"/>
      <c r="FU283" s="159"/>
      <c r="FV283" s="159"/>
      <c r="FW283" s="159"/>
      <c r="FX283" s="159"/>
      <c r="FY283" s="159"/>
      <c r="FZ283" s="159"/>
      <c r="GA283" s="159"/>
      <c r="GB283" s="159"/>
      <c r="GC283" s="159"/>
      <c r="GD283" s="159"/>
      <c r="GE283" s="159"/>
      <c r="GF283" s="159"/>
      <c r="GG283" s="159"/>
      <c r="GH283" s="159"/>
      <c r="GI283" s="159"/>
      <c r="GJ283" s="159"/>
      <c r="GK283" s="159"/>
      <c r="GL283" s="159"/>
      <c r="GM283" s="159"/>
      <c r="GN283" s="159"/>
      <c r="GO283" s="159"/>
      <c r="GP283" s="159"/>
      <c r="GQ283" s="159"/>
      <c r="GR283" s="159"/>
      <c r="GS283" s="159"/>
      <c r="GT283" s="159"/>
      <c r="GU283" s="159"/>
      <c r="GV283" s="159"/>
      <c r="GW283" s="159"/>
      <c r="GX283" s="159"/>
      <c r="GY283" s="159"/>
      <c r="GZ283" s="159"/>
      <c r="HA283" s="159"/>
      <c r="HB283" s="159"/>
      <c r="HC283" s="159"/>
      <c r="HD283" s="159"/>
      <c r="HE283" s="159"/>
      <c r="HF283" s="159"/>
      <c r="HG283" s="159"/>
      <c r="HH283" s="159"/>
      <c r="HI283" s="159"/>
      <c r="HJ283" s="159"/>
      <c r="HK283" s="159"/>
      <c r="HL283" s="159"/>
      <c r="HM283" s="159"/>
      <c r="HN283" s="159"/>
      <c r="HO283" s="159"/>
      <c r="HP283" s="159"/>
    </row>
    <row r="284" s="158" customFormat="1" spans="1:224">
      <c r="A284" s="170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159"/>
      <c r="BN284" s="159"/>
      <c r="BO284" s="159"/>
      <c r="BP284" s="159"/>
      <c r="BQ284" s="159"/>
      <c r="BR284" s="159"/>
      <c r="BS284" s="159"/>
      <c r="BT284" s="159"/>
      <c r="BU284" s="159"/>
      <c r="BV284" s="159"/>
      <c r="BW284" s="159"/>
      <c r="BX284" s="159"/>
      <c r="BY284" s="159"/>
      <c r="BZ284" s="159"/>
      <c r="CA284" s="159"/>
      <c r="CB284" s="159"/>
      <c r="CC284" s="159"/>
      <c r="CD284" s="159"/>
      <c r="CE284" s="159"/>
      <c r="CF284" s="159"/>
      <c r="CG284" s="159"/>
      <c r="CH284" s="159"/>
      <c r="CI284" s="159"/>
      <c r="CJ284" s="159"/>
      <c r="CK284" s="159"/>
      <c r="CL284" s="159"/>
      <c r="CM284" s="159"/>
      <c r="CN284" s="159"/>
      <c r="CO284" s="159"/>
      <c r="CP284" s="159"/>
      <c r="CQ284" s="159"/>
      <c r="CR284" s="159"/>
      <c r="CS284" s="159"/>
      <c r="CT284" s="159"/>
      <c r="CU284" s="159"/>
      <c r="CV284" s="159"/>
      <c r="CW284" s="159"/>
      <c r="CX284" s="159"/>
      <c r="CY284" s="159"/>
      <c r="CZ284" s="159"/>
      <c r="DA284" s="159"/>
      <c r="DB284" s="159"/>
      <c r="DC284" s="159"/>
      <c r="DD284" s="159"/>
      <c r="DE284" s="159"/>
      <c r="DF284" s="159"/>
      <c r="DG284" s="159"/>
      <c r="DH284" s="159"/>
      <c r="DI284" s="159"/>
      <c r="DJ284" s="159"/>
      <c r="DK284" s="159"/>
      <c r="DL284" s="159"/>
      <c r="DM284" s="159"/>
      <c r="DN284" s="159"/>
      <c r="DO284" s="159"/>
      <c r="DP284" s="159"/>
      <c r="DQ284" s="159"/>
      <c r="DR284" s="159"/>
      <c r="DS284" s="159"/>
      <c r="DT284" s="159"/>
      <c r="DU284" s="159"/>
      <c r="DV284" s="159"/>
      <c r="DW284" s="159"/>
      <c r="DX284" s="159"/>
      <c r="DY284" s="159"/>
      <c r="DZ284" s="159"/>
      <c r="EA284" s="159"/>
      <c r="EB284" s="159"/>
      <c r="EC284" s="159"/>
      <c r="ED284" s="159"/>
      <c r="EE284" s="159"/>
      <c r="EF284" s="159"/>
      <c r="EG284" s="159"/>
      <c r="EH284" s="159"/>
      <c r="EI284" s="159"/>
      <c r="EJ284" s="159"/>
      <c r="EK284" s="159"/>
      <c r="EL284" s="159"/>
      <c r="EM284" s="159"/>
      <c r="EN284" s="159"/>
      <c r="EO284" s="159"/>
      <c r="EP284" s="159"/>
      <c r="EQ284" s="159"/>
      <c r="ER284" s="159"/>
      <c r="ES284" s="159"/>
      <c r="ET284" s="159"/>
      <c r="EU284" s="159"/>
      <c r="EV284" s="159"/>
      <c r="EW284" s="159"/>
      <c r="EX284" s="159"/>
      <c r="EY284" s="159"/>
      <c r="EZ284" s="159"/>
      <c r="FA284" s="159"/>
      <c r="FB284" s="159"/>
      <c r="FC284" s="159"/>
      <c r="FD284" s="159"/>
      <c r="FE284" s="159"/>
      <c r="FF284" s="159"/>
      <c r="FG284" s="159"/>
      <c r="FH284" s="159"/>
      <c r="FI284" s="159"/>
      <c r="FJ284" s="159"/>
      <c r="FK284" s="159"/>
      <c r="FL284" s="159"/>
      <c r="FM284" s="159"/>
      <c r="FN284" s="159"/>
      <c r="FO284" s="159"/>
      <c r="FP284" s="159"/>
      <c r="FQ284" s="159"/>
      <c r="FR284" s="159"/>
      <c r="FS284" s="159"/>
      <c r="FT284" s="159"/>
      <c r="FU284" s="159"/>
      <c r="FV284" s="159"/>
      <c r="FW284" s="159"/>
      <c r="FX284" s="159"/>
      <c r="FY284" s="159"/>
      <c r="FZ284" s="159"/>
      <c r="GA284" s="159"/>
      <c r="GB284" s="159"/>
      <c r="GC284" s="159"/>
      <c r="GD284" s="159"/>
      <c r="GE284" s="159"/>
      <c r="GF284" s="159"/>
      <c r="GG284" s="159"/>
      <c r="GH284" s="159"/>
      <c r="GI284" s="159"/>
      <c r="GJ284" s="159"/>
      <c r="GK284" s="159"/>
      <c r="GL284" s="159"/>
      <c r="GM284" s="159"/>
      <c r="GN284" s="159"/>
      <c r="GO284" s="159"/>
      <c r="GP284" s="159"/>
      <c r="GQ284" s="159"/>
      <c r="GR284" s="159"/>
      <c r="GS284" s="159"/>
      <c r="GT284" s="159"/>
      <c r="GU284" s="159"/>
      <c r="GV284" s="159"/>
      <c r="GW284" s="159"/>
      <c r="GX284" s="159"/>
      <c r="GY284" s="159"/>
      <c r="GZ284" s="159"/>
      <c r="HA284" s="159"/>
      <c r="HB284" s="159"/>
      <c r="HC284" s="159"/>
      <c r="HD284" s="159"/>
      <c r="HE284" s="159"/>
      <c r="HF284" s="159"/>
      <c r="HG284" s="159"/>
      <c r="HH284" s="159"/>
      <c r="HI284" s="159"/>
      <c r="HJ284" s="159"/>
      <c r="HK284" s="159"/>
      <c r="HL284" s="159"/>
      <c r="HM284" s="159"/>
      <c r="HN284" s="159"/>
      <c r="HO284" s="159"/>
      <c r="HP284" s="159"/>
    </row>
    <row r="285" s="158" customFormat="1" spans="1:224">
      <c r="A285" s="170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  <c r="BI285" s="159"/>
      <c r="BJ285" s="159"/>
      <c r="BK285" s="159"/>
      <c r="BL285" s="159"/>
      <c r="BM285" s="159"/>
      <c r="BN285" s="159"/>
      <c r="BO285" s="159"/>
      <c r="BP285" s="159"/>
      <c r="BQ285" s="159"/>
      <c r="BR285" s="159"/>
      <c r="BS285" s="159"/>
      <c r="BT285" s="159"/>
      <c r="BU285" s="159"/>
      <c r="BV285" s="159"/>
      <c r="BW285" s="159"/>
      <c r="BX285" s="159"/>
      <c r="BY285" s="159"/>
      <c r="BZ285" s="159"/>
      <c r="CA285" s="159"/>
      <c r="CB285" s="159"/>
      <c r="CC285" s="159"/>
      <c r="CD285" s="159"/>
      <c r="CE285" s="159"/>
      <c r="CF285" s="159"/>
      <c r="CG285" s="159"/>
      <c r="CH285" s="159"/>
      <c r="CI285" s="159"/>
      <c r="CJ285" s="159"/>
      <c r="CK285" s="159"/>
      <c r="CL285" s="159"/>
      <c r="CM285" s="159"/>
      <c r="CN285" s="159"/>
      <c r="CO285" s="159"/>
      <c r="CP285" s="159"/>
      <c r="CQ285" s="159"/>
      <c r="CR285" s="159"/>
      <c r="CS285" s="159"/>
      <c r="CT285" s="159"/>
      <c r="CU285" s="159"/>
      <c r="CV285" s="159"/>
      <c r="CW285" s="159"/>
      <c r="CX285" s="159"/>
      <c r="CY285" s="159"/>
      <c r="CZ285" s="159"/>
      <c r="DA285" s="159"/>
      <c r="DB285" s="159"/>
      <c r="DC285" s="159"/>
      <c r="DD285" s="159"/>
      <c r="DE285" s="159"/>
      <c r="DF285" s="159"/>
      <c r="DG285" s="159"/>
      <c r="DH285" s="159"/>
      <c r="DI285" s="159"/>
      <c r="DJ285" s="159"/>
      <c r="DK285" s="159"/>
      <c r="DL285" s="159"/>
      <c r="DM285" s="159"/>
      <c r="DN285" s="159"/>
      <c r="DO285" s="159"/>
      <c r="DP285" s="159"/>
      <c r="DQ285" s="159"/>
      <c r="DR285" s="159"/>
      <c r="DS285" s="159"/>
      <c r="DT285" s="159"/>
      <c r="DU285" s="159"/>
      <c r="DV285" s="159"/>
      <c r="DW285" s="159"/>
      <c r="DX285" s="159"/>
      <c r="DY285" s="159"/>
      <c r="DZ285" s="159"/>
      <c r="EA285" s="159"/>
      <c r="EB285" s="159"/>
      <c r="EC285" s="159"/>
      <c r="ED285" s="159"/>
      <c r="EE285" s="159"/>
      <c r="EF285" s="159"/>
      <c r="EG285" s="159"/>
      <c r="EH285" s="159"/>
      <c r="EI285" s="159"/>
      <c r="EJ285" s="159"/>
      <c r="EK285" s="159"/>
      <c r="EL285" s="159"/>
      <c r="EM285" s="159"/>
      <c r="EN285" s="159"/>
      <c r="EO285" s="159"/>
      <c r="EP285" s="159"/>
      <c r="EQ285" s="159"/>
      <c r="ER285" s="159"/>
      <c r="ES285" s="159"/>
      <c r="ET285" s="159"/>
      <c r="EU285" s="159"/>
      <c r="EV285" s="159"/>
      <c r="EW285" s="159"/>
      <c r="EX285" s="159"/>
      <c r="EY285" s="159"/>
      <c r="EZ285" s="159"/>
      <c r="FA285" s="159"/>
      <c r="FB285" s="159"/>
      <c r="FC285" s="159"/>
      <c r="FD285" s="159"/>
      <c r="FE285" s="159"/>
      <c r="FF285" s="159"/>
      <c r="FG285" s="159"/>
      <c r="FH285" s="159"/>
      <c r="FI285" s="159"/>
      <c r="FJ285" s="159"/>
      <c r="FK285" s="159"/>
      <c r="FL285" s="159"/>
      <c r="FM285" s="159"/>
      <c r="FN285" s="159"/>
      <c r="FO285" s="159"/>
      <c r="FP285" s="159"/>
      <c r="FQ285" s="159"/>
      <c r="FR285" s="159"/>
      <c r="FS285" s="159"/>
      <c r="FT285" s="159"/>
      <c r="FU285" s="159"/>
      <c r="FV285" s="159"/>
      <c r="FW285" s="159"/>
      <c r="FX285" s="159"/>
      <c r="FY285" s="159"/>
      <c r="FZ285" s="159"/>
      <c r="GA285" s="159"/>
      <c r="GB285" s="159"/>
      <c r="GC285" s="159"/>
      <c r="GD285" s="159"/>
      <c r="GE285" s="159"/>
      <c r="GF285" s="159"/>
      <c r="GG285" s="159"/>
      <c r="GH285" s="159"/>
      <c r="GI285" s="159"/>
      <c r="GJ285" s="159"/>
      <c r="GK285" s="159"/>
      <c r="GL285" s="159"/>
      <c r="GM285" s="159"/>
      <c r="GN285" s="159"/>
      <c r="GO285" s="159"/>
      <c r="GP285" s="159"/>
      <c r="GQ285" s="159"/>
      <c r="GR285" s="159"/>
      <c r="GS285" s="159"/>
      <c r="GT285" s="159"/>
      <c r="GU285" s="159"/>
      <c r="GV285" s="159"/>
      <c r="GW285" s="159"/>
      <c r="GX285" s="159"/>
      <c r="GY285" s="159"/>
      <c r="GZ285" s="159"/>
      <c r="HA285" s="159"/>
      <c r="HB285" s="159"/>
      <c r="HC285" s="159"/>
      <c r="HD285" s="159"/>
      <c r="HE285" s="159"/>
      <c r="HF285" s="159"/>
      <c r="HG285" s="159"/>
      <c r="HH285" s="159"/>
      <c r="HI285" s="159"/>
      <c r="HJ285" s="159"/>
      <c r="HK285" s="159"/>
      <c r="HL285" s="159"/>
      <c r="HM285" s="159"/>
      <c r="HN285" s="159"/>
      <c r="HO285" s="159"/>
      <c r="HP285" s="159"/>
    </row>
    <row r="286" s="158" customFormat="1" spans="1:224">
      <c r="A286" s="170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  <c r="AV286" s="159"/>
      <c r="AW286" s="159"/>
      <c r="AX286" s="159"/>
      <c r="AY286" s="159"/>
      <c r="AZ286" s="159"/>
      <c r="BA286" s="159"/>
      <c r="BB286" s="159"/>
      <c r="BC286" s="159"/>
      <c r="BD286" s="159"/>
      <c r="BE286" s="159"/>
      <c r="BF286" s="159"/>
      <c r="BG286" s="159"/>
      <c r="BH286" s="159"/>
      <c r="BI286" s="159"/>
      <c r="BJ286" s="159"/>
      <c r="BK286" s="159"/>
      <c r="BL286" s="159"/>
      <c r="BM286" s="159"/>
      <c r="BN286" s="159"/>
      <c r="BO286" s="159"/>
      <c r="BP286" s="159"/>
      <c r="BQ286" s="159"/>
      <c r="BR286" s="159"/>
      <c r="BS286" s="159"/>
      <c r="BT286" s="159"/>
      <c r="BU286" s="159"/>
      <c r="BV286" s="159"/>
      <c r="BW286" s="159"/>
      <c r="BX286" s="159"/>
      <c r="BY286" s="159"/>
      <c r="BZ286" s="159"/>
      <c r="CA286" s="159"/>
      <c r="CB286" s="159"/>
      <c r="CC286" s="159"/>
      <c r="CD286" s="159"/>
      <c r="CE286" s="159"/>
      <c r="CF286" s="159"/>
      <c r="CG286" s="159"/>
      <c r="CH286" s="159"/>
      <c r="CI286" s="159"/>
      <c r="CJ286" s="159"/>
      <c r="CK286" s="159"/>
      <c r="CL286" s="159"/>
      <c r="CM286" s="159"/>
      <c r="CN286" s="159"/>
      <c r="CO286" s="159"/>
      <c r="CP286" s="159"/>
      <c r="CQ286" s="159"/>
      <c r="CR286" s="159"/>
      <c r="CS286" s="159"/>
      <c r="CT286" s="159"/>
      <c r="CU286" s="159"/>
      <c r="CV286" s="159"/>
      <c r="CW286" s="159"/>
      <c r="CX286" s="159"/>
      <c r="CY286" s="159"/>
      <c r="CZ286" s="159"/>
      <c r="DA286" s="159"/>
      <c r="DB286" s="159"/>
      <c r="DC286" s="159"/>
      <c r="DD286" s="159"/>
      <c r="DE286" s="159"/>
      <c r="DF286" s="159"/>
      <c r="DG286" s="159"/>
      <c r="DH286" s="159"/>
      <c r="DI286" s="159"/>
      <c r="DJ286" s="159"/>
      <c r="DK286" s="159"/>
      <c r="DL286" s="159"/>
      <c r="DM286" s="159"/>
      <c r="DN286" s="159"/>
      <c r="DO286" s="159"/>
      <c r="DP286" s="159"/>
      <c r="DQ286" s="159"/>
      <c r="DR286" s="159"/>
      <c r="DS286" s="159"/>
      <c r="DT286" s="159"/>
      <c r="DU286" s="159"/>
      <c r="DV286" s="159"/>
      <c r="DW286" s="159"/>
      <c r="DX286" s="159"/>
      <c r="DY286" s="159"/>
      <c r="DZ286" s="159"/>
      <c r="EA286" s="159"/>
      <c r="EB286" s="159"/>
      <c r="EC286" s="159"/>
      <c r="ED286" s="159"/>
      <c r="EE286" s="159"/>
      <c r="EF286" s="159"/>
      <c r="EG286" s="159"/>
      <c r="EH286" s="159"/>
      <c r="EI286" s="159"/>
      <c r="EJ286" s="159"/>
      <c r="EK286" s="159"/>
      <c r="EL286" s="159"/>
      <c r="EM286" s="159"/>
      <c r="EN286" s="159"/>
      <c r="EO286" s="159"/>
      <c r="EP286" s="159"/>
      <c r="EQ286" s="159"/>
      <c r="ER286" s="159"/>
      <c r="ES286" s="159"/>
      <c r="ET286" s="159"/>
      <c r="EU286" s="159"/>
      <c r="EV286" s="159"/>
      <c r="EW286" s="159"/>
      <c r="EX286" s="159"/>
      <c r="EY286" s="159"/>
      <c r="EZ286" s="159"/>
      <c r="FA286" s="159"/>
      <c r="FB286" s="159"/>
      <c r="FC286" s="159"/>
      <c r="FD286" s="159"/>
      <c r="FE286" s="159"/>
      <c r="FF286" s="159"/>
      <c r="FG286" s="159"/>
      <c r="FH286" s="159"/>
      <c r="FI286" s="159"/>
      <c r="FJ286" s="159"/>
      <c r="FK286" s="159"/>
      <c r="FL286" s="159"/>
      <c r="FM286" s="159"/>
      <c r="FN286" s="159"/>
      <c r="FO286" s="159"/>
      <c r="FP286" s="159"/>
      <c r="FQ286" s="159"/>
      <c r="FR286" s="159"/>
      <c r="FS286" s="159"/>
      <c r="FT286" s="159"/>
      <c r="FU286" s="159"/>
      <c r="FV286" s="159"/>
      <c r="FW286" s="159"/>
      <c r="FX286" s="159"/>
      <c r="FY286" s="159"/>
      <c r="FZ286" s="159"/>
      <c r="GA286" s="159"/>
      <c r="GB286" s="159"/>
      <c r="GC286" s="159"/>
      <c r="GD286" s="159"/>
      <c r="GE286" s="159"/>
      <c r="GF286" s="159"/>
      <c r="GG286" s="159"/>
      <c r="GH286" s="159"/>
      <c r="GI286" s="159"/>
      <c r="GJ286" s="159"/>
      <c r="GK286" s="159"/>
      <c r="GL286" s="159"/>
      <c r="GM286" s="159"/>
      <c r="GN286" s="159"/>
      <c r="GO286" s="159"/>
      <c r="GP286" s="159"/>
      <c r="GQ286" s="159"/>
      <c r="GR286" s="159"/>
      <c r="GS286" s="159"/>
      <c r="GT286" s="159"/>
      <c r="GU286" s="159"/>
      <c r="GV286" s="159"/>
      <c r="GW286" s="159"/>
      <c r="GX286" s="159"/>
      <c r="GY286" s="159"/>
      <c r="GZ286" s="159"/>
      <c r="HA286" s="159"/>
      <c r="HB286" s="159"/>
      <c r="HC286" s="159"/>
      <c r="HD286" s="159"/>
      <c r="HE286" s="159"/>
      <c r="HF286" s="159"/>
      <c r="HG286" s="159"/>
      <c r="HH286" s="159"/>
      <c r="HI286" s="159"/>
      <c r="HJ286" s="159"/>
      <c r="HK286" s="159"/>
      <c r="HL286" s="159"/>
      <c r="HM286" s="159"/>
      <c r="HN286" s="159"/>
      <c r="HO286" s="159"/>
      <c r="HP286" s="159"/>
    </row>
    <row r="287" s="158" customFormat="1" spans="1:224">
      <c r="A287" s="170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159"/>
      <c r="AX287" s="159"/>
      <c r="AY287" s="159"/>
      <c r="AZ287" s="159"/>
      <c r="BA287" s="159"/>
      <c r="BB287" s="159"/>
      <c r="BC287" s="159"/>
      <c r="BD287" s="159"/>
      <c r="BE287" s="159"/>
      <c r="BF287" s="159"/>
      <c r="BG287" s="159"/>
      <c r="BH287" s="159"/>
      <c r="BI287" s="159"/>
      <c r="BJ287" s="159"/>
      <c r="BK287" s="159"/>
      <c r="BL287" s="159"/>
      <c r="BM287" s="159"/>
      <c r="BN287" s="159"/>
      <c r="BO287" s="159"/>
      <c r="BP287" s="159"/>
      <c r="BQ287" s="159"/>
      <c r="BR287" s="159"/>
      <c r="BS287" s="159"/>
      <c r="BT287" s="159"/>
      <c r="BU287" s="159"/>
      <c r="BV287" s="159"/>
      <c r="BW287" s="159"/>
      <c r="BX287" s="159"/>
      <c r="BY287" s="159"/>
      <c r="BZ287" s="159"/>
      <c r="CA287" s="159"/>
      <c r="CB287" s="159"/>
      <c r="CC287" s="159"/>
      <c r="CD287" s="159"/>
      <c r="CE287" s="159"/>
      <c r="CF287" s="159"/>
      <c r="CG287" s="159"/>
      <c r="CH287" s="159"/>
      <c r="CI287" s="159"/>
      <c r="CJ287" s="159"/>
      <c r="CK287" s="159"/>
      <c r="CL287" s="159"/>
      <c r="CM287" s="159"/>
      <c r="CN287" s="159"/>
      <c r="CO287" s="159"/>
      <c r="CP287" s="159"/>
      <c r="CQ287" s="159"/>
      <c r="CR287" s="159"/>
      <c r="CS287" s="159"/>
      <c r="CT287" s="159"/>
      <c r="CU287" s="159"/>
      <c r="CV287" s="159"/>
      <c r="CW287" s="159"/>
      <c r="CX287" s="159"/>
      <c r="CY287" s="159"/>
      <c r="CZ287" s="159"/>
      <c r="DA287" s="159"/>
      <c r="DB287" s="159"/>
      <c r="DC287" s="159"/>
      <c r="DD287" s="159"/>
      <c r="DE287" s="159"/>
      <c r="DF287" s="159"/>
      <c r="DG287" s="159"/>
      <c r="DH287" s="159"/>
      <c r="DI287" s="159"/>
      <c r="DJ287" s="159"/>
      <c r="DK287" s="159"/>
      <c r="DL287" s="159"/>
      <c r="DM287" s="159"/>
      <c r="DN287" s="159"/>
      <c r="DO287" s="159"/>
      <c r="DP287" s="159"/>
      <c r="DQ287" s="159"/>
      <c r="DR287" s="159"/>
      <c r="DS287" s="159"/>
      <c r="DT287" s="159"/>
      <c r="DU287" s="159"/>
      <c r="DV287" s="159"/>
      <c r="DW287" s="159"/>
      <c r="DX287" s="159"/>
      <c r="DY287" s="159"/>
      <c r="DZ287" s="159"/>
      <c r="EA287" s="159"/>
      <c r="EB287" s="159"/>
      <c r="EC287" s="159"/>
      <c r="ED287" s="159"/>
      <c r="EE287" s="159"/>
      <c r="EF287" s="159"/>
      <c r="EG287" s="159"/>
      <c r="EH287" s="159"/>
      <c r="EI287" s="159"/>
      <c r="EJ287" s="159"/>
      <c r="EK287" s="159"/>
      <c r="EL287" s="159"/>
      <c r="EM287" s="159"/>
      <c r="EN287" s="159"/>
      <c r="EO287" s="159"/>
      <c r="EP287" s="159"/>
      <c r="EQ287" s="159"/>
      <c r="ER287" s="159"/>
      <c r="ES287" s="159"/>
      <c r="ET287" s="159"/>
      <c r="EU287" s="159"/>
      <c r="EV287" s="159"/>
      <c r="EW287" s="159"/>
      <c r="EX287" s="159"/>
      <c r="EY287" s="159"/>
      <c r="EZ287" s="159"/>
      <c r="FA287" s="159"/>
      <c r="FB287" s="159"/>
      <c r="FC287" s="159"/>
      <c r="FD287" s="159"/>
      <c r="FE287" s="159"/>
      <c r="FF287" s="159"/>
      <c r="FG287" s="159"/>
      <c r="FH287" s="159"/>
      <c r="FI287" s="159"/>
      <c r="FJ287" s="159"/>
      <c r="FK287" s="159"/>
      <c r="FL287" s="159"/>
      <c r="FM287" s="159"/>
      <c r="FN287" s="159"/>
      <c r="FO287" s="159"/>
      <c r="FP287" s="159"/>
      <c r="FQ287" s="159"/>
      <c r="FR287" s="159"/>
      <c r="FS287" s="159"/>
      <c r="FT287" s="159"/>
      <c r="FU287" s="159"/>
      <c r="FV287" s="159"/>
      <c r="FW287" s="159"/>
      <c r="FX287" s="159"/>
      <c r="FY287" s="159"/>
      <c r="FZ287" s="159"/>
      <c r="GA287" s="159"/>
      <c r="GB287" s="159"/>
      <c r="GC287" s="159"/>
      <c r="GD287" s="159"/>
      <c r="GE287" s="159"/>
      <c r="GF287" s="159"/>
      <c r="GG287" s="159"/>
      <c r="GH287" s="159"/>
      <c r="GI287" s="159"/>
      <c r="GJ287" s="159"/>
      <c r="GK287" s="159"/>
      <c r="GL287" s="159"/>
      <c r="GM287" s="159"/>
      <c r="GN287" s="159"/>
      <c r="GO287" s="159"/>
      <c r="GP287" s="159"/>
      <c r="GQ287" s="159"/>
      <c r="GR287" s="159"/>
      <c r="GS287" s="159"/>
      <c r="GT287" s="159"/>
      <c r="GU287" s="159"/>
      <c r="GV287" s="159"/>
      <c r="GW287" s="159"/>
      <c r="GX287" s="159"/>
      <c r="GY287" s="159"/>
      <c r="GZ287" s="159"/>
      <c r="HA287" s="159"/>
      <c r="HB287" s="159"/>
      <c r="HC287" s="159"/>
      <c r="HD287" s="159"/>
      <c r="HE287" s="159"/>
      <c r="HF287" s="159"/>
      <c r="HG287" s="159"/>
      <c r="HH287" s="159"/>
      <c r="HI287" s="159"/>
      <c r="HJ287" s="159"/>
      <c r="HK287" s="159"/>
      <c r="HL287" s="159"/>
      <c r="HM287" s="159"/>
      <c r="HN287" s="159"/>
      <c r="HO287" s="159"/>
      <c r="HP287" s="159"/>
    </row>
    <row r="288" s="158" customFormat="1" spans="1:224">
      <c r="A288" s="170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  <c r="AV288" s="159"/>
      <c r="AW288" s="159"/>
      <c r="AX288" s="159"/>
      <c r="AY288" s="159"/>
      <c r="AZ288" s="159"/>
      <c r="BA288" s="159"/>
      <c r="BB288" s="159"/>
      <c r="BC288" s="159"/>
      <c r="BD288" s="159"/>
      <c r="BE288" s="159"/>
      <c r="BF288" s="159"/>
      <c r="BG288" s="159"/>
      <c r="BH288" s="159"/>
      <c r="BI288" s="159"/>
      <c r="BJ288" s="159"/>
      <c r="BK288" s="159"/>
      <c r="BL288" s="159"/>
      <c r="BM288" s="159"/>
      <c r="BN288" s="159"/>
      <c r="BO288" s="159"/>
      <c r="BP288" s="159"/>
      <c r="BQ288" s="159"/>
      <c r="BR288" s="159"/>
      <c r="BS288" s="159"/>
      <c r="BT288" s="159"/>
      <c r="BU288" s="159"/>
      <c r="BV288" s="159"/>
      <c r="BW288" s="159"/>
      <c r="BX288" s="159"/>
      <c r="BY288" s="159"/>
      <c r="BZ288" s="159"/>
      <c r="CA288" s="159"/>
      <c r="CB288" s="159"/>
      <c r="CC288" s="159"/>
      <c r="CD288" s="159"/>
      <c r="CE288" s="159"/>
      <c r="CF288" s="159"/>
      <c r="CG288" s="159"/>
      <c r="CH288" s="159"/>
      <c r="CI288" s="159"/>
      <c r="CJ288" s="159"/>
      <c r="CK288" s="159"/>
      <c r="CL288" s="159"/>
      <c r="CM288" s="159"/>
      <c r="CN288" s="159"/>
      <c r="CO288" s="159"/>
      <c r="CP288" s="159"/>
      <c r="CQ288" s="159"/>
      <c r="CR288" s="159"/>
      <c r="CS288" s="159"/>
      <c r="CT288" s="159"/>
      <c r="CU288" s="159"/>
      <c r="CV288" s="159"/>
      <c r="CW288" s="159"/>
      <c r="CX288" s="159"/>
      <c r="CY288" s="159"/>
      <c r="CZ288" s="159"/>
      <c r="DA288" s="159"/>
      <c r="DB288" s="159"/>
      <c r="DC288" s="159"/>
      <c r="DD288" s="159"/>
      <c r="DE288" s="159"/>
      <c r="DF288" s="159"/>
      <c r="DG288" s="159"/>
      <c r="DH288" s="159"/>
      <c r="DI288" s="159"/>
      <c r="DJ288" s="159"/>
      <c r="DK288" s="159"/>
      <c r="DL288" s="159"/>
      <c r="DM288" s="159"/>
      <c r="DN288" s="159"/>
      <c r="DO288" s="159"/>
      <c r="DP288" s="159"/>
      <c r="DQ288" s="159"/>
      <c r="DR288" s="159"/>
      <c r="DS288" s="159"/>
      <c r="DT288" s="159"/>
      <c r="DU288" s="159"/>
      <c r="DV288" s="159"/>
      <c r="DW288" s="159"/>
      <c r="DX288" s="159"/>
      <c r="DY288" s="159"/>
      <c r="DZ288" s="159"/>
      <c r="EA288" s="159"/>
      <c r="EB288" s="159"/>
      <c r="EC288" s="159"/>
      <c r="ED288" s="159"/>
      <c r="EE288" s="159"/>
      <c r="EF288" s="159"/>
      <c r="EG288" s="159"/>
      <c r="EH288" s="159"/>
      <c r="EI288" s="159"/>
      <c r="EJ288" s="159"/>
      <c r="EK288" s="159"/>
      <c r="EL288" s="159"/>
      <c r="EM288" s="159"/>
      <c r="EN288" s="159"/>
      <c r="EO288" s="159"/>
      <c r="EP288" s="159"/>
      <c r="EQ288" s="159"/>
      <c r="ER288" s="159"/>
      <c r="ES288" s="159"/>
      <c r="ET288" s="159"/>
      <c r="EU288" s="159"/>
      <c r="EV288" s="159"/>
      <c r="EW288" s="159"/>
      <c r="EX288" s="159"/>
      <c r="EY288" s="159"/>
      <c r="EZ288" s="159"/>
      <c r="FA288" s="159"/>
      <c r="FB288" s="159"/>
      <c r="FC288" s="159"/>
      <c r="FD288" s="159"/>
      <c r="FE288" s="159"/>
      <c r="FF288" s="159"/>
      <c r="FG288" s="159"/>
      <c r="FH288" s="159"/>
      <c r="FI288" s="159"/>
      <c r="FJ288" s="159"/>
      <c r="FK288" s="159"/>
      <c r="FL288" s="159"/>
      <c r="FM288" s="159"/>
      <c r="FN288" s="159"/>
      <c r="FO288" s="159"/>
      <c r="FP288" s="159"/>
      <c r="FQ288" s="159"/>
      <c r="FR288" s="159"/>
      <c r="FS288" s="159"/>
      <c r="FT288" s="159"/>
      <c r="FU288" s="159"/>
      <c r="FV288" s="159"/>
      <c r="FW288" s="159"/>
      <c r="FX288" s="159"/>
      <c r="FY288" s="159"/>
      <c r="FZ288" s="159"/>
      <c r="GA288" s="159"/>
      <c r="GB288" s="159"/>
      <c r="GC288" s="159"/>
      <c r="GD288" s="159"/>
      <c r="GE288" s="159"/>
      <c r="GF288" s="159"/>
      <c r="GG288" s="159"/>
      <c r="GH288" s="159"/>
      <c r="GI288" s="159"/>
      <c r="GJ288" s="159"/>
      <c r="GK288" s="159"/>
      <c r="GL288" s="159"/>
      <c r="GM288" s="159"/>
      <c r="GN288" s="159"/>
      <c r="GO288" s="159"/>
      <c r="GP288" s="159"/>
      <c r="GQ288" s="159"/>
      <c r="GR288" s="159"/>
      <c r="GS288" s="159"/>
      <c r="GT288" s="159"/>
      <c r="GU288" s="159"/>
      <c r="GV288" s="159"/>
      <c r="GW288" s="159"/>
      <c r="GX288" s="159"/>
      <c r="GY288" s="159"/>
      <c r="GZ288" s="159"/>
      <c r="HA288" s="159"/>
      <c r="HB288" s="159"/>
      <c r="HC288" s="159"/>
      <c r="HD288" s="159"/>
      <c r="HE288" s="159"/>
      <c r="HF288" s="159"/>
      <c r="HG288" s="159"/>
      <c r="HH288" s="159"/>
      <c r="HI288" s="159"/>
      <c r="HJ288" s="159"/>
      <c r="HK288" s="159"/>
      <c r="HL288" s="159"/>
      <c r="HM288" s="159"/>
      <c r="HN288" s="159"/>
      <c r="HO288" s="159"/>
      <c r="HP288" s="159"/>
    </row>
    <row r="289" s="158" customFormat="1" spans="1:224">
      <c r="A289" s="170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  <c r="AV289" s="159"/>
      <c r="AW289" s="159"/>
      <c r="AX289" s="159"/>
      <c r="AY289" s="159"/>
      <c r="AZ289" s="159"/>
      <c r="BA289" s="159"/>
      <c r="BB289" s="159"/>
      <c r="BC289" s="159"/>
      <c r="BD289" s="159"/>
      <c r="BE289" s="159"/>
      <c r="BF289" s="159"/>
      <c r="BG289" s="159"/>
      <c r="BH289" s="159"/>
      <c r="BI289" s="159"/>
      <c r="BJ289" s="159"/>
      <c r="BK289" s="159"/>
      <c r="BL289" s="159"/>
      <c r="BM289" s="159"/>
      <c r="BN289" s="159"/>
      <c r="BO289" s="159"/>
      <c r="BP289" s="159"/>
      <c r="BQ289" s="159"/>
      <c r="BR289" s="159"/>
      <c r="BS289" s="159"/>
      <c r="BT289" s="159"/>
      <c r="BU289" s="159"/>
      <c r="BV289" s="159"/>
      <c r="BW289" s="159"/>
      <c r="BX289" s="159"/>
      <c r="BY289" s="159"/>
      <c r="BZ289" s="159"/>
      <c r="CA289" s="159"/>
      <c r="CB289" s="159"/>
      <c r="CC289" s="159"/>
      <c r="CD289" s="159"/>
      <c r="CE289" s="159"/>
      <c r="CF289" s="159"/>
      <c r="CG289" s="159"/>
      <c r="CH289" s="159"/>
      <c r="CI289" s="159"/>
      <c r="CJ289" s="159"/>
      <c r="CK289" s="159"/>
      <c r="CL289" s="159"/>
      <c r="CM289" s="159"/>
      <c r="CN289" s="159"/>
      <c r="CO289" s="159"/>
      <c r="CP289" s="159"/>
      <c r="CQ289" s="159"/>
      <c r="CR289" s="159"/>
      <c r="CS289" s="159"/>
      <c r="CT289" s="159"/>
      <c r="CU289" s="159"/>
      <c r="CV289" s="159"/>
      <c r="CW289" s="159"/>
      <c r="CX289" s="159"/>
      <c r="CY289" s="159"/>
      <c r="CZ289" s="159"/>
      <c r="DA289" s="159"/>
      <c r="DB289" s="159"/>
      <c r="DC289" s="159"/>
      <c r="DD289" s="159"/>
      <c r="DE289" s="159"/>
      <c r="DF289" s="159"/>
      <c r="DG289" s="159"/>
      <c r="DH289" s="159"/>
      <c r="DI289" s="159"/>
      <c r="DJ289" s="159"/>
      <c r="DK289" s="159"/>
      <c r="DL289" s="159"/>
      <c r="DM289" s="159"/>
      <c r="DN289" s="159"/>
      <c r="DO289" s="159"/>
      <c r="DP289" s="159"/>
      <c r="DQ289" s="159"/>
      <c r="DR289" s="159"/>
      <c r="DS289" s="159"/>
      <c r="DT289" s="159"/>
      <c r="DU289" s="159"/>
      <c r="DV289" s="159"/>
      <c r="DW289" s="159"/>
      <c r="DX289" s="159"/>
      <c r="DY289" s="159"/>
      <c r="DZ289" s="159"/>
      <c r="EA289" s="159"/>
      <c r="EB289" s="159"/>
      <c r="EC289" s="159"/>
      <c r="ED289" s="159"/>
      <c r="EE289" s="159"/>
      <c r="EF289" s="159"/>
      <c r="EG289" s="159"/>
      <c r="EH289" s="159"/>
      <c r="EI289" s="159"/>
      <c r="EJ289" s="159"/>
      <c r="EK289" s="159"/>
      <c r="EL289" s="159"/>
      <c r="EM289" s="159"/>
      <c r="EN289" s="159"/>
      <c r="EO289" s="159"/>
      <c r="EP289" s="159"/>
      <c r="EQ289" s="159"/>
      <c r="ER289" s="159"/>
      <c r="ES289" s="159"/>
      <c r="ET289" s="159"/>
      <c r="EU289" s="159"/>
      <c r="EV289" s="159"/>
      <c r="EW289" s="159"/>
      <c r="EX289" s="159"/>
      <c r="EY289" s="159"/>
      <c r="EZ289" s="159"/>
      <c r="FA289" s="159"/>
      <c r="FB289" s="159"/>
      <c r="FC289" s="159"/>
      <c r="FD289" s="159"/>
      <c r="FE289" s="159"/>
      <c r="FF289" s="159"/>
      <c r="FG289" s="159"/>
      <c r="FH289" s="159"/>
      <c r="FI289" s="159"/>
      <c r="FJ289" s="159"/>
      <c r="FK289" s="159"/>
      <c r="FL289" s="159"/>
      <c r="FM289" s="159"/>
      <c r="FN289" s="159"/>
      <c r="FO289" s="159"/>
      <c r="FP289" s="159"/>
      <c r="FQ289" s="159"/>
      <c r="FR289" s="159"/>
      <c r="FS289" s="159"/>
      <c r="FT289" s="159"/>
      <c r="FU289" s="159"/>
      <c r="FV289" s="159"/>
      <c r="FW289" s="159"/>
      <c r="FX289" s="159"/>
      <c r="FY289" s="159"/>
      <c r="FZ289" s="159"/>
      <c r="GA289" s="159"/>
      <c r="GB289" s="159"/>
      <c r="GC289" s="159"/>
      <c r="GD289" s="159"/>
      <c r="GE289" s="159"/>
      <c r="GF289" s="159"/>
      <c r="GG289" s="159"/>
      <c r="GH289" s="159"/>
      <c r="GI289" s="159"/>
      <c r="GJ289" s="159"/>
      <c r="GK289" s="159"/>
      <c r="GL289" s="159"/>
      <c r="GM289" s="159"/>
      <c r="GN289" s="159"/>
      <c r="GO289" s="159"/>
      <c r="GP289" s="159"/>
      <c r="GQ289" s="159"/>
      <c r="GR289" s="159"/>
      <c r="GS289" s="159"/>
      <c r="GT289" s="159"/>
      <c r="GU289" s="159"/>
      <c r="GV289" s="159"/>
      <c r="GW289" s="159"/>
      <c r="GX289" s="159"/>
      <c r="GY289" s="159"/>
      <c r="GZ289" s="159"/>
      <c r="HA289" s="159"/>
      <c r="HB289" s="159"/>
      <c r="HC289" s="159"/>
      <c r="HD289" s="159"/>
      <c r="HE289" s="159"/>
      <c r="HF289" s="159"/>
      <c r="HG289" s="159"/>
      <c r="HH289" s="159"/>
      <c r="HI289" s="159"/>
      <c r="HJ289" s="159"/>
      <c r="HK289" s="159"/>
      <c r="HL289" s="159"/>
      <c r="HM289" s="159"/>
      <c r="HN289" s="159"/>
      <c r="HO289" s="159"/>
      <c r="HP289" s="159"/>
    </row>
    <row r="290" s="158" customFormat="1" spans="1:224">
      <c r="A290" s="170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  <c r="AV290" s="159"/>
      <c r="AW290" s="159"/>
      <c r="AX290" s="159"/>
      <c r="AY290" s="159"/>
      <c r="AZ290" s="159"/>
      <c r="BA290" s="159"/>
      <c r="BB290" s="159"/>
      <c r="BC290" s="159"/>
      <c r="BD290" s="159"/>
      <c r="BE290" s="159"/>
      <c r="BF290" s="159"/>
      <c r="BG290" s="159"/>
      <c r="BH290" s="159"/>
      <c r="BI290" s="159"/>
      <c r="BJ290" s="159"/>
      <c r="BK290" s="159"/>
      <c r="BL290" s="159"/>
      <c r="BM290" s="159"/>
      <c r="BN290" s="159"/>
      <c r="BO290" s="159"/>
      <c r="BP290" s="159"/>
      <c r="BQ290" s="159"/>
      <c r="BR290" s="159"/>
      <c r="BS290" s="159"/>
      <c r="BT290" s="159"/>
      <c r="BU290" s="159"/>
      <c r="BV290" s="159"/>
      <c r="BW290" s="159"/>
      <c r="BX290" s="159"/>
      <c r="BY290" s="159"/>
      <c r="BZ290" s="159"/>
      <c r="CA290" s="159"/>
      <c r="CB290" s="159"/>
      <c r="CC290" s="159"/>
      <c r="CD290" s="159"/>
      <c r="CE290" s="159"/>
      <c r="CF290" s="159"/>
      <c r="CG290" s="159"/>
      <c r="CH290" s="159"/>
      <c r="CI290" s="159"/>
      <c r="CJ290" s="159"/>
      <c r="CK290" s="159"/>
      <c r="CL290" s="159"/>
      <c r="CM290" s="159"/>
      <c r="CN290" s="159"/>
      <c r="CO290" s="159"/>
      <c r="CP290" s="159"/>
      <c r="CQ290" s="159"/>
      <c r="CR290" s="159"/>
      <c r="CS290" s="159"/>
      <c r="CT290" s="159"/>
      <c r="CU290" s="159"/>
      <c r="CV290" s="159"/>
      <c r="CW290" s="159"/>
      <c r="CX290" s="159"/>
      <c r="CY290" s="159"/>
      <c r="CZ290" s="159"/>
      <c r="DA290" s="159"/>
      <c r="DB290" s="159"/>
      <c r="DC290" s="159"/>
      <c r="DD290" s="159"/>
      <c r="DE290" s="159"/>
      <c r="DF290" s="159"/>
      <c r="DG290" s="159"/>
      <c r="DH290" s="159"/>
      <c r="DI290" s="159"/>
      <c r="DJ290" s="159"/>
      <c r="DK290" s="159"/>
      <c r="DL290" s="159"/>
      <c r="DM290" s="159"/>
      <c r="DN290" s="159"/>
      <c r="DO290" s="159"/>
      <c r="DP290" s="159"/>
      <c r="DQ290" s="159"/>
      <c r="DR290" s="159"/>
      <c r="DS290" s="159"/>
      <c r="DT290" s="159"/>
      <c r="DU290" s="159"/>
      <c r="DV290" s="159"/>
      <c r="DW290" s="159"/>
      <c r="DX290" s="159"/>
      <c r="DY290" s="159"/>
      <c r="DZ290" s="159"/>
      <c r="EA290" s="159"/>
      <c r="EB290" s="159"/>
      <c r="EC290" s="159"/>
      <c r="ED290" s="159"/>
      <c r="EE290" s="159"/>
      <c r="EF290" s="159"/>
      <c r="EG290" s="159"/>
      <c r="EH290" s="159"/>
      <c r="EI290" s="159"/>
      <c r="EJ290" s="159"/>
      <c r="EK290" s="159"/>
      <c r="EL290" s="159"/>
      <c r="EM290" s="159"/>
      <c r="EN290" s="159"/>
      <c r="EO290" s="159"/>
      <c r="EP290" s="159"/>
      <c r="EQ290" s="159"/>
      <c r="ER290" s="159"/>
      <c r="ES290" s="159"/>
      <c r="ET290" s="159"/>
      <c r="EU290" s="159"/>
      <c r="EV290" s="159"/>
      <c r="EW290" s="159"/>
      <c r="EX290" s="159"/>
      <c r="EY290" s="159"/>
      <c r="EZ290" s="159"/>
      <c r="FA290" s="159"/>
      <c r="FB290" s="159"/>
      <c r="FC290" s="159"/>
      <c r="FD290" s="159"/>
      <c r="FE290" s="159"/>
      <c r="FF290" s="159"/>
      <c r="FG290" s="159"/>
      <c r="FH290" s="159"/>
      <c r="FI290" s="159"/>
      <c r="FJ290" s="159"/>
      <c r="FK290" s="159"/>
      <c r="FL290" s="159"/>
      <c r="FM290" s="159"/>
      <c r="FN290" s="159"/>
      <c r="FO290" s="159"/>
      <c r="FP290" s="159"/>
      <c r="FQ290" s="159"/>
      <c r="FR290" s="159"/>
      <c r="FS290" s="159"/>
      <c r="FT290" s="159"/>
      <c r="FU290" s="159"/>
      <c r="FV290" s="159"/>
      <c r="FW290" s="159"/>
      <c r="FX290" s="159"/>
      <c r="FY290" s="159"/>
      <c r="FZ290" s="159"/>
      <c r="GA290" s="159"/>
      <c r="GB290" s="159"/>
      <c r="GC290" s="159"/>
      <c r="GD290" s="159"/>
      <c r="GE290" s="159"/>
      <c r="GF290" s="159"/>
      <c r="GG290" s="159"/>
      <c r="GH290" s="159"/>
      <c r="GI290" s="159"/>
      <c r="GJ290" s="159"/>
      <c r="GK290" s="159"/>
      <c r="GL290" s="159"/>
      <c r="GM290" s="159"/>
      <c r="GN290" s="159"/>
      <c r="GO290" s="159"/>
      <c r="GP290" s="159"/>
      <c r="GQ290" s="159"/>
      <c r="GR290" s="159"/>
      <c r="GS290" s="159"/>
      <c r="GT290" s="159"/>
      <c r="GU290" s="159"/>
      <c r="GV290" s="159"/>
      <c r="GW290" s="159"/>
      <c r="GX290" s="159"/>
      <c r="GY290" s="159"/>
      <c r="GZ290" s="159"/>
      <c r="HA290" s="159"/>
      <c r="HB290" s="159"/>
      <c r="HC290" s="159"/>
      <c r="HD290" s="159"/>
      <c r="HE290" s="159"/>
      <c r="HF290" s="159"/>
      <c r="HG290" s="159"/>
      <c r="HH290" s="159"/>
      <c r="HI290" s="159"/>
      <c r="HJ290" s="159"/>
      <c r="HK290" s="159"/>
      <c r="HL290" s="159"/>
      <c r="HM290" s="159"/>
      <c r="HN290" s="159"/>
      <c r="HO290" s="159"/>
      <c r="HP290" s="159"/>
    </row>
    <row r="291" s="158" customFormat="1" spans="1:224">
      <c r="A291" s="170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  <c r="AV291" s="159"/>
      <c r="AW291" s="159"/>
      <c r="AX291" s="159"/>
      <c r="AY291" s="159"/>
      <c r="AZ291" s="159"/>
      <c r="BA291" s="159"/>
      <c r="BB291" s="159"/>
      <c r="BC291" s="159"/>
      <c r="BD291" s="159"/>
      <c r="BE291" s="159"/>
      <c r="BF291" s="159"/>
      <c r="BG291" s="159"/>
      <c r="BH291" s="159"/>
      <c r="BI291" s="159"/>
      <c r="BJ291" s="159"/>
      <c r="BK291" s="159"/>
      <c r="BL291" s="159"/>
      <c r="BM291" s="159"/>
      <c r="BN291" s="159"/>
      <c r="BO291" s="159"/>
      <c r="BP291" s="159"/>
      <c r="BQ291" s="159"/>
      <c r="BR291" s="159"/>
      <c r="BS291" s="159"/>
      <c r="BT291" s="159"/>
      <c r="BU291" s="159"/>
      <c r="BV291" s="159"/>
      <c r="BW291" s="159"/>
      <c r="BX291" s="159"/>
      <c r="BY291" s="159"/>
      <c r="BZ291" s="159"/>
      <c r="CA291" s="159"/>
      <c r="CB291" s="159"/>
      <c r="CC291" s="159"/>
      <c r="CD291" s="159"/>
      <c r="CE291" s="159"/>
      <c r="CF291" s="159"/>
      <c r="CG291" s="159"/>
      <c r="CH291" s="159"/>
      <c r="CI291" s="159"/>
      <c r="CJ291" s="159"/>
      <c r="CK291" s="159"/>
      <c r="CL291" s="159"/>
      <c r="CM291" s="159"/>
      <c r="CN291" s="159"/>
      <c r="CO291" s="159"/>
      <c r="CP291" s="159"/>
      <c r="CQ291" s="159"/>
      <c r="CR291" s="159"/>
      <c r="CS291" s="159"/>
      <c r="CT291" s="159"/>
      <c r="CU291" s="159"/>
      <c r="CV291" s="159"/>
      <c r="CW291" s="159"/>
      <c r="CX291" s="159"/>
      <c r="CY291" s="159"/>
      <c r="CZ291" s="159"/>
      <c r="DA291" s="159"/>
      <c r="DB291" s="159"/>
      <c r="DC291" s="159"/>
      <c r="DD291" s="159"/>
      <c r="DE291" s="159"/>
      <c r="DF291" s="159"/>
      <c r="DG291" s="159"/>
      <c r="DH291" s="159"/>
      <c r="DI291" s="159"/>
      <c r="DJ291" s="159"/>
      <c r="DK291" s="159"/>
      <c r="DL291" s="159"/>
      <c r="DM291" s="159"/>
      <c r="DN291" s="159"/>
      <c r="DO291" s="159"/>
      <c r="DP291" s="159"/>
      <c r="DQ291" s="159"/>
      <c r="DR291" s="159"/>
      <c r="DS291" s="159"/>
      <c r="DT291" s="159"/>
      <c r="DU291" s="159"/>
      <c r="DV291" s="159"/>
      <c r="DW291" s="159"/>
      <c r="DX291" s="159"/>
      <c r="DY291" s="159"/>
      <c r="DZ291" s="159"/>
      <c r="EA291" s="159"/>
      <c r="EB291" s="159"/>
      <c r="EC291" s="159"/>
      <c r="ED291" s="159"/>
      <c r="EE291" s="159"/>
      <c r="EF291" s="159"/>
      <c r="EG291" s="159"/>
      <c r="EH291" s="159"/>
      <c r="EI291" s="159"/>
      <c r="EJ291" s="159"/>
      <c r="EK291" s="159"/>
      <c r="EL291" s="159"/>
      <c r="EM291" s="159"/>
      <c r="EN291" s="159"/>
      <c r="EO291" s="159"/>
      <c r="EP291" s="159"/>
      <c r="EQ291" s="159"/>
      <c r="ER291" s="159"/>
      <c r="ES291" s="159"/>
      <c r="ET291" s="159"/>
      <c r="EU291" s="159"/>
      <c r="EV291" s="159"/>
      <c r="EW291" s="159"/>
      <c r="EX291" s="159"/>
      <c r="EY291" s="159"/>
      <c r="EZ291" s="159"/>
      <c r="FA291" s="159"/>
      <c r="FB291" s="159"/>
      <c r="FC291" s="159"/>
      <c r="FD291" s="159"/>
      <c r="FE291" s="159"/>
      <c r="FF291" s="159"/>
      <c r="FG291" s="159"/>
      <c r="FH291" s="159"/>
      <c r="FI291" s="159"/>
      <c r="FJ291" s="159"/>
      <c r="FK291" s="159"/>
      <c r="FL291" s="159"/>
      <c r="FM291" s="159"/>
      <c r="FN291" s="159"/>
      <c r="FO291" s="159"/>
      <c r="FP291" s="159"/>
      <c r="FQ291" s="159"/>
      <c r="FR291" s="159"/>
      <c r="FS291" s="159"/>
      <c r="FT291" s="159"/>
      <c r="FU291" s="159"/>
      <c r="FV291" s="159"/>
      <c r="FW291" s="159"/>
      <c r="FX291" s="159"/>
      <c r="FY291" s="159"/>
      <c r="FZ291" s="159"/>
      <c r="GA291" s="159"/>
      <c r="GB291" s="159"/>
      <c r="GC291" s="159"/>
      <c r="GD291" s="159"/>
      <c r="GE291" s="159"/>
      <c r="GF291" s="159"/>
      <c r="GG291" s="159"/>
      <c r="GH291" s="159"/>
      <c r="GI291" s="159"/>
      <c r="GJ291" s="159"/>
      <c r="GK291" s="159"/>
      <c r="GL291" s="159"/>
      <c r="GM291" s="159"/>
      <c r="GN291" s="159"/>
      <c r="GO291" s="159"/>
      <c r="GP291" s="159"/>
      <c r="GQ291" s="159"/>
      <c r="GR291" s="159"/>
      <c r="GS291" s="159"/>
      <c r="GT291" s="159"/>
      <c r="GU291" s="159"/>
      <c r="GV291" s="159"/>
      <c r="GW291" s="159"/>
      <c r="GX291" s="159"/>
      <c r="GY291" s="159"/>
      <c r="GZ291" s="159"/>
      <c r="HA291" s="159"/>
      <c r="HB291" s="159"/>
      <c r="HC291" s="159"/>
      <c r="HD291" s="159"/>
      <c r="HE291" s="159"/>
      <c r="HF291" s="159"/>
      <c r="HG291" s="159"/>
      <c r="HH291" s="159"/>
      <c r="HI291" s="159"/>
      <c r="HJ291" s="159"/>
      <c r="HK291" s="159"/>
      <c r="HL291" s="159"/>
      <c r="HM291" s="159"/>
      <c r="HN291" s="159"/>
      <c r="HO291" s="159"/>
      <c r="HP291" s="159"/>
    </row>
    <row r="292" s="158" customFormat="1" spans="1:224">
      <c r="A292" s="170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  <c r="AV292" s="159"/>
      <c r="AW292" s="159"/>
      <c r="AX292" s="159"/>
      <c r="AY292" s="159"/>
      <c r="AZ292" s="159"/>
      <c r="BA292" s="159"/>
      <c r="BB292" s="159"/>
      <c r="BC292" s="159"/>
      <c r="BD292" s="159"/>
      <c r="BE292" s="159"/>
      <c r="BF292" s="159"/>
      <c r="BG292" s="159"/>
      <c r="BH292" s="159"/>
      <c r="BI292" s="159"/>
      <c r="BJ292" s="159"/>
      <c r="BK292" s="159"/>
      <c r="BL292" s="159"/>
      <c r="BM292" s="159"/>
      <c r="BN292" s="159"/>
      <c r="BO292" s="159"/>
      <c r="BP292" s="159"/>
      <c r="BQ292" s="159"/>
      <c r="BR292" s="159"/>
      <c r="BS292" s="159"/>
      <c r="BT292" s="159"/>
      <c r="BU292" s="159"/>
      <c r="BV292" s="159"/>
      <c r="BW292" s="159"/>
      <c r="BX292" s="159"/>
      <c r="BY292" s="159"/>
      <c r="BZ292" s="159"/>
      <c r="CA292" s="159"/>
      <c r="CB292" s="159"/>
      <c r="CC292" s="159"/>
      <c r="CD292" s="159"/>
      <c r="CE292" s="159"/>
      <c r="CF292" s="159"/>
      <c r="CG292" s="159"/>
      <c r="CH292" s="159"/>
      <c r="CI292" s="159"/>
      <c r="CJ292" s="159"/>
      <c r="CK292" s="159"/>
      <c r="CL292" s="159"/>
      <c r="CM292" s="159"/>
      <c r="CN292" s="159"/>
      <c r="CO292" s="159"/>
      <c r="CP292" s="159"/>
      <c r="CQ292" s="159"/>
      <c r="CR292" s="159"/>
      <c r="CS292" s="159"/>
      <c r="CT292" s="159"/>
      <c r="CU292" s="159"/>
      <c r="CV292" s="159"/>
      <c r="CW292" s="159"/>
      <c r="CX292" s="159"/>
      <c r="CY292" s="159"/>
      <c r="CZ292" s="159"/>
      <c r="DA292" s="159"/>
      <c r="DB292" s="159"/>
      <c r="DC292" s="159"/>
      <c r="DD292" s="159"/>
      <c r="DE292" s="159"/>
      <c r="DF292" s="159"/>
      <c r="DG292" s="159"/>
      <c r="DH292" s="159"/>
      <c r="DI292" s="159"/>
      <c r="DJ292" s="159"/>
      <c r="DK292" s="159"/>
      <c r="DL292" s="159"/>
      <c r="DM292" s="159"/>
      <c r="DN292" s="159"/>
      <c r="DO292" s="159"/>
      <c r="DP292" s="159"/>
      <c r="DQ292" s="159"/>
      <c r="DR292" s="159"/>
      <c r="DS292" s="159"/>
      <c r="DT292" s="159"/>
      <c r="DU292" s="159"/>
      <c r="DV292" s="159"/>
      <c r="DW292" s="159"/>
      <c r="DX292" s="159"/>
      <c r="DY292" s="159"/>
      <c r="DZ292" s="159"/>
      <c r="EA292" s="159"/>
      <c r="EB292" s="159"/>
      <c r="EC292" s="159"/>
      <c r="ED292" s="159"/>
      <c r="EE292" s="159"/>
      <c r="EF292" s="159"/>
      <c r="EG292" s="159"/>
      <c r="EH292" s="159"/>
      <c r="EI292" s="159"/>
      <c r="EJ292" s="159"/>
      <c r="EK292" s="159"/>
      <c r="EL292" s="159"/>
      <c r="EM292" s="159"/>
      <c r="EN292" s="159"/>
      <c r="EO292" s="159"/>
      <c r="EP292" s="159"/>
      <c r="EQ292" s="159"/>
      <c r="ER292" s="159"/>
      <c r="ES292" s="159"/>
      <c r="ET292" s="159"/>
      <c r="EU292" s="159"/>
      <c r="EV292" s="159"/>
      <c r="EW292" s="159"/>
      <c r="EX292" s="159"/>
      <c r="EY292" s="159"/>
      <c r="EZ292" s="159"/>
      <c r="FA292" s="159"/>
      <c r="FB292" s="159"/>
      <c r="FC292" s="159"/>
      <c r="FD292" s="159"/>
      <c r="FE292" s="159"/>
      <c r="FF292" s="159"/>
      <c r="FG292" s="159"/>
      <c r="FH292" s="159"/>
      <c r="FI292" s="159"/>
      <c r="FJ292" s="159"/>
      <c r="FK292" s="159"/>
      <c r="FL292" s="159"/>
      <c r="FM292" s="159"/>
      <c r="FN292" s="159"/>
      <c r="FO292" s="159"/>
      <c r="FP292" s="159"/>
      <c r="FQ292" s="159"/>
      <c r="FR292" s="159"/>
      <c r="FS292" s="159"/>
      <c r="FT292" s="159"/>
      <c r="FU292" s="159"/>
      <c r="FV292" s="159"/>
      <c r="FW292" s="159"/>
      <c r="FX292" s="159"/>
      <c r="FY292" s="159"/>
      <c r="FZ292" s="159"/>
      <c r="GA292" s="159"/>
      <c r="GB292" s="159"/>
      <c r="GC292" s="159"/>
      <c r="GD292" s="159"/>
      <c r="GE292" s="159"/>
      <c r="GF292" s="159"/>
      <c r="GG292" s="159"/>
      <c r="GH292" s="159"/>
      <c r="GI292" s="159"/>
      <c r="GJ292" s="159"/>
      <c r="GK292" s="159"/>
      <c r="GL292" s="159"/>
      <c r="GM292" s="159"/>
      <c r="GN292" s="159"/>
      <c r="GO292" s="159"/>
      <c r="GP292" s="159"/>
      <c r="GQ292" s="159"/>
      <c r="GR292" s="159"/>
      <c r="GS292" s="159"/>
      <c r="GT292" s="159"/>
      <c r="GU292" s="159"/>
      <c r="GV292" s="159"/>
      <c r="GW292" s="159"/>
      <c r="GX292" s="159"/>
      <c r="GY292" s="159"/>
      <c r="GZ292" s="159"/>
      <c r="HA292" s="159"/>
      <c r="HB292" s="159"/>
      <c r="HC292" s="159"/>
      <c r="HD292" s="159"/>
      <c r="HE292" s="159"/>
      <c r="HF292" s="159"/>
      <c r="HG292" s="159"/>
      <c r="HH292" s="159"/>
      <c r="HI292" s="159"/>
      <c r="HJ292" s="159"/>
      <c r="HK292" s="159"/>
      <c r="HL292" s="159"/>
      <c r="HM292" s="159"/>
      <c r="HN292" s="159"/>
      <c r="HO292" s="159"/>
      <c r="HP292" s="159"/>
    </row>
    <row r="293" s="158" customFormat="1" spans="1:224">
      <c r="A293" s="170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  <c r="AV293" s="159"/>
      <c r="AW293" s="159"/>
      <c r="AX293" s="159"/>
      <c r="AY293" s="159"/>
      <c r="AZ293" s="159"/>
      <c r="BA293" s="159"/>
      <c r="BB293" s="159"/>
      <c r="BC293" s="159"/>
      <c r="BD293" s="159"/>
      <c r="BE293" s="159"/>
      <c r="BF293" s="159"/>
      <c r="BG293" s="159"/>
      <c r="BH293" s="159"/>
      <c r="BI293" s="159"/>
      <c r="BJ293" s="159"/>
      <c r="BK293" s="159"/>
      <c r="BL293" s="159"/>
      <c r="BM293" s="159"/>
      <c r="BN293" s="159"/>
      <c r="BO293" s="159"/>
      <c r="BP293" s="159"/>
      <c r="BQ293" s="159"/>
      <c r="BR293" s="159"/>
      <c r="BS293" s="159"/>
      <c r="BT293" s="159"/>
      <c r="BU293" s="159"/>
      <c r="BV293" s="159"/>
      <c r="BW293" s="159"/>
      <c r="BX293" s="159"/>
      <c r="BY293" s="159"/>
      <c r="BZ293" s="159"/>
      <c r="CA293" s="159"/>
      <c r="CB293" s="159"/>
      <c r="CC293" s="159"/>
      <c r="CD293" s="159"/>
      <c r="CE293" s="159"/>
      <c r="CF293" s="159"/>
      <c r="CG293" s="159"/>
      <c r="CH293" s="159"/>
      <c r="CI293" s="159"/>
      <c r="CJ293" s="159"/>
      <c r="CK293" s="159"/>
      <c r="CL293" s="159"/>
      <c r="CM293" s="159"/>
      <c r="CN293" s="159"/>
      <c r="CO293" s="159"/>
      <c r="CP293" s="159"/>
      <c r="CQ293" s="159"/>
      <c r="CR293" s="159"/>
      <c r="CS293" s="159"/>
      <c r="CT293" s="159"/>
      <c r="CU293" s="159"/>
      <c r="CV293" s="159"/>
      <c r="CW293" s="159"/>
      <c r="CX293" s="159"/>
      <c r="CY293" s="159"/>
      <c r="CZ293" s="159"/>
      <c r="DA293" s="159"/>
      <c r="DB293" s="159"/>
      <c r="DC293" s="159"/>
      <c r="DD293" s="159"/>
      <c r="DE293" s="159"/>
      <c r="DF293" s="159"/>
      <c r="DG293" s="159"/>
      <c r="DH293" s="159"/>
      <c r="DI293" s="159"/>
      <c r="DJ293" s="159"/>
      <c r="DK293" s="159"/>
      <c r="DL293" s="159"/>
      <c r="DM293" s="159"/>
      <c r="DN293" s="159"/>
      <c r="DO293" s="159"/>
      <c r="DP293" s="159"/>
      <c r="DQ293" s="159"/>
      <c r="DR293" s="159"/>
      <c r="DS293" s="159"/>
      <c r="DT293" s="159"/>
      <c r="DU293" s="159"/>
      <c r="DV293" s="159"/>
      <c r="DW293" s="159"/>
      <c r="DX293" s="159"/>
      <c r="DY293" s="159"/>
      <c r="DZ293" s="159"/>
      <c r="EA293" s="159"/>
      <c r="EB293" s="159"/>
      <c r="EC293" s="159"/>
      <c r="ED293" s="159"/>
      <c r="EE293" s="159"/>
      <c r="EF293" s="159"/>
      <c r="EG293" s="159"/>
      <c r="EH293" s="159"/>
      <c r="EI293" s="159"/>
      <c r="EJ293" s="159"/>
      <c r="EK293" s="159"/>
      <c r="EL293" s="159"/>
      <c r="EM293" s="159"/>
      <c r="EN293" s="159"/>
      <c r="EO293" s="159"/>
      <c r="EP293" s="159"/>
      <c r="EQ293" s="159"/>
      <c r="ER293" s="159"/>
      <c r="ES293" s="159"/>
      <c r="ET293" s="159"/>
      <c r="EU293" s="159"/>
      <c r="EV293" s="159"/>
      <c r="EW293" s="159"/>
      <c r="EX293" s="159"/>
      <c r="EY293" s="159"/>
      <c r="EZ293" s="159"/>
      <c r="FA293" s="159"/>
      <c r="FB293" s="159"/>
      <c r="FC293" s="159"/>
      <c r="FD293" s="159"/>
      <c r="FE293" s="159"/>
      <c r="FF293" s="159"/>
      <c r="FG293" s="159"/>
      <c r="FH293" s="159"/>
      <c r="FI293" s="159"/>
      <c r="FJ293" s="159"/>
      <c r="FK293" s="159"/>
      <c r="FL293" s="159"/>
      <c r="FM293" s="159"/>
      <c r="FN293" s="159"/>
      <c r="FO293" s="159"/>
      <c r="FP293" s="159"/>
      <c r="FQ293" s="159"/>
      <c r="FR293" s="159"/>
      <c r="FS293" s="159"/>
      <c r="FT293" s="159"/>
      <c r="FU293" s="159"/>
      <c r="FV293" s="159"/>
      <c r="FW293" s="159"/>
      <c r="FX293" s="159"/>
      <c r="FY293" s="159"/>
      <c r="FZ293" s="159"/>
      <c r="GA293" s="159"/>
      <c r="GB293" s="159"/>
      <c r="GC293" s="159"/>
      <c r="GD293" s="159"/>
      <c r="GE293" s="159"/>
      <c r="GF293" s="159"/>
      <c r="GG293" s="159"/>
      <c r="GH293" s="159"/>
      <c r="GI293" s="159"/>
      <c r="GJ293" s="159"/>
      <c r="GK293" s="159"/>
      <c r="GL293" s="159"/>
      <c r="GM293" s="159"/>
      <c r="GN293" s="159"/>
      <c r="GO293" s="159"/>
      <c r="GP293" s="159"/>
      <c r="GQ293" s="159"/>
      <c r="GR293" s="159"/>
      <c r="GS293" s="159"/>
      <c r="GT293" s="159"/>
      <c r="GU293" s="159"/>
      <c r="GV293" s="159"/>
      <c r="GW293" s="159"/>
      <c r="GX293" s="159"/>
      <c r="GY293" s="159"/>
      <c r="GZ293" s="159"/>
      <c r="HA293" s="159"/>
      <c r="HB293" s="159"/>
      <c r="HC293" s="159"/>
      <c r="HD293" s="159"/>
      <c r="HE293" s="159"/>
      <c r="HF293" s="159"/>
      <c r="HG293" s="159"/>
      <c r="HH293" s="159"/>
      <c r="HI293" s="159"/>
      <c r="HJ293" s="159"/>
      <c r="HK293" s="159"/>
      <c r="HL293" s="159"/>
      <c r="HM293" s="159"/>
      <c r="HN293" s="159"/>
      <c r="HO293" s="159"/>
      <c r="HP293" s="159"/>
    </row>
    <row r="294" s="158" customFormat="1" spans="1:224">
      <c r="A294" s="170"/>
      <c r="AG294" s="159"/>
      <c r="AH294" s="159"/>
      <c r="AI294" s="159"/>
      <c r="AJ294" s="159"/>
      <c r="AK294" s="159"/>
      <c r="AL294" s="159"/>
      <c r="AM294" s="159"/>
      <c r="AN294" s="159"/>
      <c r="AO294" s="159"/>
      <c r="AP294" s="159"/>
      <c r="AQ294" s="159"/>
      <c r="AR294" s="159"/>
      <c r="AS294" s="159"/>
      <c r="AT294" s="159"/>
      <c r="AU294" s="159"/>
      <c r="AV294" s="159"/>
      <c r="AW294" s="159"/>
      <c r="AX294" s="159"/>
      <c r="AY294" s="159"/>
      <c r="AZ294" s="159"/>
      <c r="BA294" s="159"/>
      <c r="BB294" s="159"/>
      <c r="BC294" s="159"/>
      <c r="BD294" s="159"/>
      <c r="BE294" s="159"/>
      <c r="BF294" s="159"/>
      <c r="BG294" s="159"/>
      <c r="BH294" s="159"/>
      <c r="BI294" s="159"/>
      <c r="BJ294" s="159"/>
      <c r="BK294" s="159"/>
      <c r="BL294" s="159"/>
      <c r="BM294" s="159"/>
      <c r="BN294" s="159"/>
      <c r="BO294" s="159"/>
      <c r="BP294" s="159"/>
      <c r="BQ294" s="159"/>
      <c r="BR294" s="159"/>
      <c r="BS294" s="159"/>
      <c r="BT294" s="159"/>
      <c r="BU294" s="159"/>
      <c r="BV294" s="159"/>
      <c r="BW294" s="159"/>
      <c r="BX294" s="159"/>
      <c r="BY294" s="159"/>
      <c r="BZ294" s="159"/>
      <c r="CA294" s="159"/>
      <c r="CB294" s="159"/>
      <c r="CC294" s="159"/>
      <c r="CD294" s="159"/>
      <c r="CE294" s="159"/>
      <c r="CF294" s="159"/>
      <c r="CG294" s="159"/>
      <c r="CH294" s="159"/>
      <c r="CI294" s="159"/>
      <c r="CJ294" s="159"/>
      <c r="CK294" s="159"/>
      <c r="CL294" s="159"/>
      <c r="CM294" s="159"/>
      <c r="CN294" s="159"/>
      <c r="CO294" s="159"/>
      <c r="CP294" s="159"/>
      <c r="CQ294" s="159"/>
      <c r="CR294" s="159"/>
      <c r="CS294" s="159"/>
      <c r="CT294" s="159"/>
      <c r="CU294" s="159"/>
      <c r="CV294" s="159"/>
      <c r="CW294" s="159"/>
      <c r="CX294" s="159"/>
      <c r="CY294" s="159"/>
      <c r="CZ294" s="159"/>
      <c r="DA294" s="159"/>
      <c r="DB294" s="159"/>
      <c r="DC294" s="159"/>
      <c r="DD294" s="159"/>
      <c r="DE294" s="159"/>
      <c r="DF294" s="159"/>
      <c r="DG294" s="159"/>
      <c r="DH294" s="159"/>
      <c r="DI294" s="159"/>
      <c r="DJ294" s="159"/>
      <c r="DK294" s="159"/>
      <c r="DL294" s="159"/>
      <c r="DM294" s="159"/>
      <c r="DN294" s="159"/>
      <c r="DO294" s="159"/>
      <c r="DP294" s="159"/>
      <c r="DQ294" s="159"/>
      <c r="DR294" s="159"/>
      <c r="DS294" s="159"/>
      <c r="DT294" s="159"/>
      <c r="DU294" s="159"/>
      <c r="DV294" s="159"/>
      <c r="DW294" s="159"/>
      <c r="DX294" s="159"/>
      <c r="DY294" s="159"/>
      <c r="DZ294" s="159"/>
      <c r="EA294" s="159"/>
      <c r="EB294" s="159"/>
      <c r="EC294" s="159"/>
      <c r="ED294" s="159"/>
      <c r="EE294" s="159"/>
      <c r="EF294" s="159"/>
      <c r="EG294" s="159"/>
      <c r="EH294" s="159"/>
      <c r="EI294" s="159"/>
      <c r="EJ294" s="159"/>
      <c r="EK294" s="159"/>
      <c r="EL294" s="159"/>
      <c r="EM294" s="159"/>
      <c r="EN294" s="159"/>
      <c r="EO294" s="159"/>
      <c r="EP294" s="159"/>
      <c r="EQ294" s="159"/>
      <c r="ER294" s="159"/>
      <c r="ES294" s="159"/>
      <c r="ET294" s="159"/>
      <c r="EU294" s="159"/>
      <c r="EV294" s="159"/>
      <c r="EW294" s="159"/>
      <c r="EX294" s="159"/>
      <c r="EY294" s="159"/>
      <c r="EZ294" s="159"/>
      <c r="FA294" s="159"/>
      <c r="FB294" s="159"/>
      <c r="FC294" s="159"/>
      <c r="FD294" s="159"/>
      <c r="FE294" s="159"/>
      <c r="FF294" s="159"/>
      <c r="FG294" s="159"/>
      <c r="FH294" s="159"/>
      <c r="FI294" s="159"/>
      <c r="FJ294" s="159"/>
      <c r="FK294" s="159"/>
      <c r="FL294" s="159"/>
      <c r="FM294" s="159"/>
      <c r="FN294" s="159"/>
      <c r="FO294" s="159"/>
      <c r="FP294" s="159"/>
      <c r="FQ294" s="159"/>
      <c r="FR294" s="159"/>
      <c r="FS294" s="159"/>
      <c r="FT294" s="159"/>
      <c r="FU294" s="159"/>
      <c r="FV294" s="159"/>
      <c r="FW294" s="159"/>
      <c r="FX294" s="159"/>
      <c r="FY294" s="159"/>
      <c r="FZ294" s="159"/>
      <c r="GA294" s="159"/>
      <c r="GB294" s="159"/>
      <c r="GC294" s="159"/>
      <c r="GD294" s="159"/>
      <c r="GE294" s="159"/>
      <c r="GF294" s="159"/>
      <c r="GG294" s="159"/>
      <c r="GH294" s="159"/>
      <c r="GI294" s="159"/>
      <c r="GJ294" s="159"/>
      <c r="GK294" s="159"/>
      <c r="GL294" s="159"/>
      <c r="GM294" s="159"/>
      <c r="GN294" s="159"/>
      <c r="GO294" s="159"/>
      <c r="GP294" s="159"/>
      <c r="GQ294" s="159"/>
      <c r="GR294" s="159"/>
      <c r="GS294" s="159"/>
      <c r="GT294" s="159"/>
      <c r="GU294" s="159"/>
      <c r="GV294" s="159"/>
      <c r="GW294" s="159"/>
      <c r="GX294" s="159"/>
      <c r="GY294" s="159"/>
      <c r="GZ294" s="159"/>
      <c r="HA294" s="159"/>
      <c r="HB294" s="159"/>
      <c r="HC294" s="159"/>
      <c r="HD294" s="159"/>
      <c r="HE294" s="159"/>
      <c r="HF294" s="159"/>
      <c r="HG294" s="159"/>
      <c r="HH294" s="159"/>
      <c r="HI294" s="159"/>
      <c r="HJ294" s="159"/>
      <c r="HK294" s="159"/>
      <c r="HL294" s="159"/>
      <c r="HM294" s="159"/>
      <c r="HN294" s="159"/>
      <c r="HO294" s="159"/>
      <c r="HP294" s="159"/>
    </row>
    <row r="295" s="158" customFormat="1" spans="1:224">
      <c r="A295" s="170"/>
      <c r="AG295" s="159"/>
      <c r="AH295" s="159"/>
      <c r="AI295" s="159"/>
      <c r="AJ295" s="159"/>
      <c r="AK295" s="159"/>
      <c r="AL295" s="159"/>
      <c r="AM295" s="159"/>
      <c r="AN295" s="159"/>
      <c r="AO295" s="159"/>
      <c r="AP295" s="159"/>
      <c r="AQ295" s="159"/>
      <c r="AR295" s="159"/>
      <c r="AS295" s="159"/>
      <c r="AT295" s="159"/>
      <c r="AU295" s="159"/>
      <c r="AV295" s="159"/>
      <c r="AW295" s="159"/>
      <c r="AX295" s="159"/>
      <c r="AY295" s="159"/>
      <c r="AZ295" s="159"/>
      <c r="BA295" s="159"/>
      <c r="BB295" s="159"/>
      <c r="BC295" s="159"/>
      <c r="BD295" s="159"/>
      <c r="BE295" s="159"/>
      <c r="BF295" s="159"/>
      <c r="BG295" s="159"/>
      <c r="BH295" s="159"/>
      <c r="BI295" s="159"/>
      <c r="BJ295" s="159"/>
      <c r="BK295" s="159"/>
      <c r="BL295" s="159"/>
      <c r="BM295" s="159"/>
      <c r="BN295" s="159"/>
      <c r="BO295" s="159"/>
      <c r="BP295" s="159"/>
      <c r="BQ295" s="159"/>
      <c r="BR295" s="159"/>
      <c r="BS295" s="159"/>
      <c r="BT295" s="159"/>
      <c r="BU295" s="159"/>
      <c r="BV295" s="159"/>
      <c r="BW295" s="159"/>
      <c r="BX295" s="159"/>
      <c r="BY295" s="159"/>
      <c r="BZ295" s="159"/>
      <c r="CA295" s="159"/>
      <c r="CB295" s="159"/>
      <c r="CC295" s="159"/>
      <c r="CD295" s="159"/>
      <c r="CE295" s="159"/>
      <c r="CF295" s="159"/>
      <c r="CG295" s="159"/>
      <c r="CH295" s="159"/>
      <c r="CI295" s="159"/>
      <c r="CJ295" s="159"/>
      <c r="CK295" s="159"/>
      <c r="CL295" s="159"/>
      <c r="CM295" s="159"/>
      <c r="CN295" s="159"/>
      <c r="CO295" s="159"/>
      <c r="CP295" s="159"/>
      <c r="CQ295" s="159"/>
      <c r="CR295" s="159"/>
      <c r="CS295" s="159"/>
      <c r="CT295" s="159"/>
      <c r="CU295" s="159"/>
      <c r="CV295" s="159"/>
      <c r="CW295" s="159"/>
      <c r="CX295" s="159"/>
      <c r="CY295" s="159"/>
      <c r="CZ295" s="159"/>
      <c r="DA295" s="159"/>
      <c r="DB295" s="159"/>
      <c r="DC295" s="159"/>
      <c r="DD295" s="159"/>
      <c r="DE295" s="159"/>
      <c r="DF295" s="159"/>
      <c r="DG295" s="159"/>
      <c r="DH295" s="159"/>
      <c r="DI295" s="159"/>
      <c r="DJ295" s="159"/>
      <c r="DK295" s="159"/>
      <c r="DL295" s="159"/>
      <c r="DM295" s="159"/>
      <c r="DN295" s="159"/>
      <c r="DO295" s="159"/>
      <c r="DP295" s="159"/>
      <c r="DQ295" s="159"/>
      <c r="DR295" s="159"/>
      <c r="DS295" s="159"/>
      <c r="DT295" s="159"/>
      <c r="DU295" s="159"/>
      <c r="DV295" s="159"/>
      <c r="DW295" s="159"/>
      <c r="DX295" s="159"/>
      <c r="DY295" s="159"/>
      <c r="DZ295" s="159"/>
      <c r="EA295" s="159"/>
      <c r="EB295" s="159"/>
      <c r="EC295" s="159"/>
      <c r="ED295" s="159"/>
      <c r="EE295" s="159"/>
      <c r="EF295" s="159"/>
      <c r="EG295" s="159"/>
      <c r="EH295" s="159"/>
      <c r="EI295" s="159"/>
      <c r="EJ295" s="159"/>
      <c r="EK295" s="159"/>
      <c r="EL295" s="159"/>
      <c r="EM295" s="159"/>
      <c r="EN295" s="159"/>
      <c r="EO295" s="159"/>
      <c r="EP295" s="159"/>
      <c r="EQ295" s="159"/>
      <c r="ER295" s="159"/>
      <c r="ES295" s="159"/>
      <c r="ET295" s="159"/>
      <c r="EU295" s="159"/>
      <c r="EV295" s="159"/>
      <c r="EW295" s="159"/>
      <c r="EX295" s="159"/>
      <c r="EY295" s="159"/>
      <c r="EZ295" s="159"/>
      <c r="FA295" s="159"/>
      <c r="FB295" s="159"/>
      <c r="FC295" s="159"/>
      <c r="FD295" s="159"/>
      <c r="FE295" s="159"/>
      <c r="FF295" s="159"/>
      <c r="FG295" s="159"/>
      <c r="FH295" s="159"/>
      <c r="FI295" s="159"/>
      <c r="FJ295" s="159"/>
      <c r="FK295" s="159"/>
      <c r="FL295" s="159"/>
      <c r="FM295" s="159"/>
      <c r="FN295" s="159"/>
      <c r="FO295" s="159"/>
      <c r="FP295" s="159"/>
      <c r="FQ295" s="159"/>
      <c r="FR295" s="159"/>
      <c r="FS295" s="159"/>
      <c r="FT295" s="159"/>
      <c r="FU295" s="159"/>
      <c r="FV295" s="159"/>
      <c r="FW295" s="159"/>
      <c r="FX295" s="159"/>
      <c r="FY295" s="159"/>
      <c r="FZ295" s="159"/>
      <c r="GA295" s="159"/>
      <c r="GB295" s="159"/>
      <c r="GC295" s="159"/>
      <c r="GD295" s="159"/>
      <c r="GE295" s="159"/>
      <c r="GF295" s="159"/>
      <c r="GG295" s="159"/>
      <c r="GH295" s="159"/>
      <c r="GI295" s="159"/>
      <c r="GJ295" s="159"/>
      <c r="GK295" s="159"/>
      <c r="GL295" s="159"/>
      <c r="GM295" s="159"/>
      <c r="GN295" s="159"/>
      <c r="GO295" s="159"/>
      <c r="GP295" s="159"/>
      <c r="GQ295" s="159"/>
      <c r="GR295" s="159"/>
      <c r="GS295" s="159"/>
      <c r="GT295" s="159"/>
      <c r="GU295" s="159"/>
      <c r="GV295" s="159"/>
      <c r="GW295" s="159"/>
      <c r="GX295" s="159"/>
      <c r="GY295" s="159"/>
      <c r="GZ295" s="159"/>
      <c r="HA295" s="159"/>
      <c r="HB295" s="159"/>
      <c r="HC295" s="159"/>
      <c r="HD295" s="159"/>
      <c r="HE295" s="159"/>
      <c r="HF295" s="159"/>
      <c r="HG295" s="159"/>
      <c r="HH295" s="159"/>
      <c r="HI295" s="159"/>
      <c r="HJ295" s="159"/>
      <c r="HK295" s="159"/>
      <c r="HL295" s="159"/>
      <c r="HM295" s="159"/>
      <c r="HN295" s="159"/>
      <c r="HO295" s="159"/>
      <c r="HP295" s="159"/>
    </row>
    <row r="296" s="158" customFormat="1" spans="1:224">
      <c r="A296" s="170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  <c r="AY296" s="159"/>
      <c r="AZ296" s="159"/>
      <c r="BA296" s="159"/>
      <c r="BB296" s="159"/>
      <c r="BC296" s="159"/>
      <c r="BD296" s="159"/>
      <c r="BE296" s="159"/>
      <c r="BF296" s="159"/>
      <c r="BG296" s="159"/>
      <c r="BH296" s="159"/>
      <c r="BI296" s="159"/>
      <c r="BJ296" s="159"/>
      <c r="BK296" s="159"/>
      <c r="BL296" s="159"/>
      <c r="BM296" s="159"/>
      <c r="BN296" s="159"/>
      <c r="BO296" s="159"/>
      <c r="BP296" s="159"/>
      <c r="BQ296" s="159"/>
      <c r="BR296" s="159"/>
      <c r="BS296" s="159"/>
      <c r="BT296" s="159"/>
      <c r="BU296" s="159"/>
      <c r="BV296" s="159"/>
      <c r="BW296" s="159"/>
      <c r="BX296" s="159"/>
      <c r="BY296" s="159"/>
      <c r="BZ296" s="159"/>
      <c r="CA296" s="159"/>
      <c r="CB296" s="159"/>
      <c r="CC296" s="159"/>
      <c r="CD296" s="159"/>
      <c r="CE296" s="159"/>
      <c r="CF296" s="159"/>
      <c r="CG296" s="159"/>
      <c r="CH296" s="159"/>
      <c r="CI296" s="159"/>
      <c r="CJ296" s="159"/>
      <c r="CK296" s="159"/>
      <c r="CL296" s="159"/>
      <c r="CM296" s="159"/>
      <c r="CN296" s="159"/>
      <c r="CO296" s="159"/>
      <c r="CP296" s="159"/>
      <c r="CQ296" s="159"/>
      <c r="CR296" s="159"/>
      <c r="CS296" s="159"/>
      <c r="CT296" s="159"/>
      <c r="CU296" s="159"/>
      <c r="CV296" s="159"/>
      <c r="CW296" s="159"/>
      <c r="CX296" s="159"/>
      <c r="CY296" s="159"/>
      <c r="CZ296" s="159"/>
      <c r="DA296" s="159"/>
      <c r="DB296" s="159"/>
      <c r="DC296" s="159"/>
      <c r="DD296" s="159"/>
      <c r="DE296" s="159"/>
      <c r="DF296" s="159"/>
      <c r="DG296" s="159"/>
      <c r="DH296" s="159"/>
      <c r="DI296" s="159"/>
      <c r="DJ296" s="159"/>
      <c r="DK296" s="159"/>
      <c r="DL296" s="159"/>
      <c r="DM296" s="159"/>
      <c r="DN296" s="159"/>
      <c r="DO296" s="159"/>
      <c r="DP296" s="159"/>
      <c r="DQ296" s="159"/>
      <c r="DR296" s="159"/>
      <c r="DS296" s="159"/>
      <c r="DT296" s="159"/>
      <c r="DU296" s="159"/>
      <c r="DV296" s="159"/>
      <c r="DW296" s="159"/>
      <c r="DX296" s="159"/>
      <c r="DY296" s="159"/>
      <c r="DZ296" s="159"/>
      <c r="EA296" s="159"/>
      <c r="EB296" s="159"/>
      <c r="EC296" s="159"/>
      <c r="ED296" s="159"/>
      <c r="EE296" s="159"/>
      <c r="EF296" s="159"/>
      <c r="EG296" s="159"/>
      <c r="EH296" s="159"/>
      <c r="EI296" s="159"/>
      <c r="EJ296" s="159"/>
      <c r="EK296" s="159"/>
      <c r="EL296" s="159"/>
      <c r="EM296" s="159"/>
      <c r="EN296" s="159"/>
      <c r="EO296" s="159"/>
      <c r="EP296" s="159"/>
      <c r="EQ296" s="159"/>
      <c r="ER296" s="159"/>
      <c r="ES296" s="159"/>
      <c r="ET296" s="159"/>
      <c r="EU296" s="159"/>
      <c r="EV296" s="159"/>
      <c r="EW296" s="159"/>
      <c r="EX296" s="159"/>
      <c r="EY296" s="159"/>
      <c r="EZ296" s="159"/>
      <c r="FA296" s="159"/>
      <c r="FB296" s="159"/>
      <c r="FC296" s="159"/>
      <c r="FD296" s="159"/>
      <c r="FE296" s="159"/>
      <c r="FF296" s="159"/>
      <c r="FG296" s="159"/>
      <c r="FH296" s="159"/>
      <c r="FI296" s="159"/>
      <c r="FJ296" s="159"/>
      <c r="FK296" s="159"/>
      <c r="FL296" s="159"/>
      <c r="FM296" s="159"/>
      <c r="FN296" s="159"/>
      <c r="FO296" s="159"/>
      <c r="FP296" s="159"/>
      <c r="FQ296" s="159"/>
      <c r="FR296" s="159"/>
      <c r="FS296" s="159"/>
      <c r="FT296" s="159"/>
      <c r="FU296" s="159"/>
      <c r="FV296" s="159"/>
      <c r="FW296" s="159"/>
      <c r="FX296" s="159"/>
      <c r="FY296" s="159"/>
      <c r="FZ296" s="159"/>
      <c r="GA296" s="159"/>
      <c r="GB296" s="159"/>
      <c r="GC296" s="159"/>
      <c r="GD296" s="159"/>
      <c r="GE296" s="159"/>
      <c r="GF296" s="159"/>
      <c r="GG296" s="159"/>
      <c r="GH296" s="159"/>
      <c r="GI296" s="159"/>
      <c r="GJ296" s="159"/>
      <c r="GK296" s="159"/>
      <c r="GL296" s="159"/>
      <c r="GM296" s="159"/>
      <c r="GN296" s="159"/>
      <c r="GO296" s="159"/>
      <c r="GP296" s="159"/>
      <c r="GQ296" s="159"/>
      <c r="GR296" s="159"/>
      <c r="GS296" s="159"/>
      <c r="GT296" s="159"/>
      <c r="GU296" s="159"/>
      <c r="GV296" s="159"/>
      <c r="GW296" s="159"/>
      <c r="GX296" s="159"/>
      <c r="GY296" s="159"/>
      <c r="GZ296" s="159"/>
      <c r="HA296" s="159"/>
      <c r="HB296" s="159"/>
      <c r="HC296" s="159"/>
      <c r="HD296" s="159"/>
      <c r="HE296" s="159"/>
      <c r="HF296" s="159"/>
      <c r="HG296" s="159"/>
      <c r="HH296" s="159"/>
      <c r="HI296" s="159"/>
      <c r="HJ296" s="159"/>
      <c r="HK296" s="159"/>
      <c r="HL296" s="159"/>
      <c r="HM296" s="159"/>
      <c r="HN296" s="159"/>
      <c r="HO296" s="159"/>
      <c r="HP296" s="159"/>
    </row>
    <row r="297" s="158" customFormat="1" spans="1:224">
      <c r="A297" s="170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159"/>
      <c r="BD297" s="159"/>
      <c r="BE297" s="159"/>
      <c r="BF297" s="159"/>
      <c r="BG297" s="159"/>
      <c r="BH297" s="159"/>
      <c r="BI297" s="159"/>
      <c r="BJ297" s="159"/>
      <c r="BK297" s="159"/>
      <c r="BL297" s="159"/>
      <c r="BM297" s="159"/>
      <c r="BN297" s="159"/>
      <c r="BO297" s="159"/>
      <c r="BP297" s="159"/>
      <c r="BQ297" s="159"/>
      <c r="BR297" s="159"/>
      <c r="BS297" s="159"/>
      <c r="BT297" s="159"/>
      <c r="BU297" s="159"/>
      <c r="BV297" s="159"/>
      <c r="BW297" s="159"/>
      <c r="BX297" s="159"/>
      <c r="BY297" s="159"/>
      <c r="BZ297" s="159"/>
      <c r="CA297" s="159"/>
      <c r="CB297" s="159"/>
      <c r="CC297" s="159"/>
      <c r="CD297" s="159"/>
      <c r="CE297" s="159"/>
      <c r="CF297" s="159"/>
      <c r="CG297" s="159"/>
      <c r="CH297" s="159"/>
      <c r="CI297" s="159"/>
      <c r="CJ297" s="159"/>
      <c r="CK297" s="159"/>
      <c r="CL297" s="159"/>
      <c r="CM297" s="159"/>
      <c r="CN297" s="159"/>
      <c r="CO297" s="159"/>
      <c r="CP297" s="159"/>
      <c r="CQ297" s="159"/>
      <c r="CR297" s="159"/>
      <c r="CS297" s="159"/>
      <c r="CT297" s="159"/>
      <c r="CU297" s="159"/>
      <c r="CV297" s="159"/>
      <c r="CW297" s="159"/>
      <c r="CX297" s="159"/>
      <c r="CY297" s="159"/>
      <c r="CZ297" s="159"/>
      <c r="DA297" s="159"/>
      <c r="DB297" s="159"/>
      <c r="DC297" s="159"/>
      <c r="DD297" s="159"/>
      <c r="DE297" s="159"/>
      <c r="DF297" s="159"/>
      <c r="DG297" s="159"/>
      <c r="DH297" s="159"/>
      <c r="DI297" s="159"/>
      <c r="DJ297" s="159"/>
      <c r="DK297" s="159"/>
      <c r="DL297" s="159"/>
      <c r="DM297" s="159"/>
      <c r="DN297" s="159"/>
      <c r="DO297" s="159"/>
      <c r="DP297" s="159"/>
      <c r="DQ297" s="159"/>
      <c r="DR297" s="159"/>
      <c r="DS297" s="159"/>
      <c r="DT297" s="159"/>
      <c r="DU297" s="159"/>
      <c r="DV297" s="159"/>
      <c r="DW297" s="159"/>
      <c r="DX297" s="159"/>
      <c r="DY297" s="159"/>
      <c r="DZ297" s="159"/>
      <c r="EA297" s="159"/>
      <c r="EB297" s="159"/>
      <c r="EC297" s="159"/>
      <c r="ED297" s="159"/>
      <c r="EE297" s="159"/>
      <c r="EF297" s="159"/>
      <c r="EG297" s="159"/>
      <c r="EH297" s="159"/>
      <c r="EI297" s="159"/>
      <c r="EJ297" s="159"/>
      <c r="EK297" s="159"/>
      <c r="EL297" s="159"/>
      <c r="EM297" s="159"/>
      <c r="EN297" s="159"/>
      <c r="EO297" s="159"/>
      <c r="EP297" s="159"/>
      <c r="EQ297" s="159"/>
      <c r="ER297" s="159"/>
      <c r="ES297" s="159"/>
      <c r="ET297" s="159"/>
      <c r="EU297" s="159"/>
      <c r="EV297" s="159"/>
      <c r="EW297" s="159"/>
      <c r="EX297" s="159"/>
      <c r="EY297" s="159"/>
      <c r="EZ297" s="159"/>
      <c r="FA297" s="159"/>
      <c r="FB297" s="159"/>
      <c r="FC297" s="159"/>
      <c r="FD297" s="159"/>
      <c r="FE297" s="159"/>
      <c r="FF297" s="159"/>
      <c r="FG297" s="159"/>
      <c r="FH297" s="159"/>
      <c r="FI297" s="159"/>
      <c r="FJ297" s="159"/>
      <c r="FK297" s="159"/>
      <c r="FL297" s="159"/>
      <c r="FM297" s="159"/>
      <c r="FN297" s="159"/>
      <c r="FO297" s="159"/>
      <c r="FP297" s="159"/>
      <c r="FQ297" s="159"/>
      <c r="FR297" s="159"/>
      <c r="FS297" s="159"/>
      <c r="FT297" s="159"/>
      <c r="FU297" s="159"/>
      <c r="FV297" s="159"/>
      <c r="FW297" s="159"/>
      <c r="FX297" s="159"/>
      <c r="FY297" s="159"/>
      <c r="FZ297" s="159"/>
      <c r="GA297" s="159"/>
      <c r="GB297" s="159"/>
      <c r="GC297" s="159"/>
      <c r="GD297" s="159"/>
      <c r="GE297" s="159"/>
      <c r="GF297" s="159"/>
      <c r="GG297" s="159"/>
      <c r="GH297" s="159"/>
      <c r="GI297" s="159"/>
      <c r="GJ297" s="159"/>
      <c r="GK297" s="159"/>
      <c r="GL297" s="159"/>
      <c r="GM297" s="159"/>
      <c r="GN297" s="159"/>
      <c r="GO297" s="159"/>
      <c r="GP297" s="159"/>
      <c r="GQ297" s="159"/>
      <c r="GR297" s="159"/>
      <c r="GS297" s="159"/>
      <c r="GT297" s="159"/>
      <c r="GU297" s="159"/>
      <c r="GV297" s="159"/>
      <c r="GW297" s="159"/>
      <c r="GX297" s="159"/>
      <c r="GY297" s="159"/>
      <c r="GZ297" s="159"/>
      <c r="HA297" s="159"/>
      <c r="HB297" s="159"/>
      <c r="HC297" s="159"/>
      <c r="HD297" s="159"/>
      <c r="HE297" s="159"/>
      <c r="HF297" s="159"/>
      <c r="HG297" s="159"/>
      <c r="HH297" s="159"/>
      <c r="HI297" s="159"/>
      <c r="HJ297" s="159"/>
      <c r="HK297" s="159"/>
      <c r="HL297" s="159"/>
      <c r="HM297" s="159"/>
      <c r="HN297" s="159"/>
      <c r="HO297" s="159"/>
      <c r="HP297" s="159"/>
    </row>
    <row r="298" s="158" customFormat="1" spans="1:224">
      <c r="A298" s="170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  <c r="AV298" s="159"/>
      <c r="AW298" s="159"/>
      <c r="AX298" s="159"/>
      <c r="AY298" s="159"/>
      <c r="AZ298" s="159"/>
      <c r="BA298" s="159"/>
      <c r="BB298" s="159"/>
      <c r="BC298" s="159"/>
      <c r="BD298" s="159"/>
      <c r="BE298" s="159"/>
      <c r="BF298" s="159"/>
      <c r="BG298" s="159"/>
      <c r="BH298" s="159"/>
      <c r="BI298" s="159"/>
      <c r="BJ298" s="159"/>
      <c r="BK298" s="159"/>
      <c r="BL298" s="159"/>
      <c r="BM298" s="159"/>
      <c r="BN298" s="159"/>
      <c r="BO298" s="159"/>
      <c r="BP298" s="159"/>
      <c r="BQ298" s="159"/>
      <c r="BR298" s="159"/>
      <c r="BS298" s="159"/>
      <c r="BT298" s="159"/>
      <c r="BU298" s="159"/>
      <c r="BV298" s="159"/>
      <c r="BW298" s="159"/>
      <c r="BX298" s="159"/>
      <c r="BY298" s="159"/>
      <c r="BZ298" s="159"/>
      <c r="CA298" s="159"/>
      <c r="CB298" s="159"/>
      <c r="CC298" s="159"/>
      <c r="CD298" s="159"/>
      <c r="CE298" s="159"/>
      <c r="CF298" s="159"/>
      <c r="CG298" s="159"/>
      <c r="CH298" s="159"/>
      <c r="CI298" s="159"/>
      <c r="CJ298" s="159"/>
      <c r="CK298" s="159"/>
      <c r="CL298" s="159"/>
      <c r="CM298" s="159"/>
      <c r="CN298" s="159"/>
      <c r="CO298" s="159"/>
      <c r="CP298" s="159"/>
      <c r="CQ298" s="159"/>
      <c r="CR298" s="159"/>
      <c r="CS298" s="159"/>
      <c r="CT298" s="159"/>
      <c r="CU298" s="159"/>
      <c r="CV298" s="159"/>
      <c r="CW298" s="159"/>
      <c r="CX298" s="159"/>
      <c r="CY298" s="159"/>
      <c r="CZ298" s="159"/>
      <c r="DA298" s="159"/>
      <c r="DB298" s="159"/>
      <c r="DC298" s="159"/>
      <c r="DD298" s="159"/>
      <c r="DE298" s="159"/>
      <c r="DF298" s="159"/>
      <c r="DG298" s="159"/>
      <c r="DH298" s="159"/>
      <c r="DI298" s="159"/>
      <c r="DJ298" s="159"/>
      <c r="DK298" s="159"/>
      <c r="DL298" s="159"/>
      <c r="DM298" s="159"/>
      <c r="DN298" s="159"/>
      <c r="DO298" s="159"/>
      <c r="DP298" s="159"/>
      <c r="DQ298" s="159"/>
      <c r="DR298" s="159"/>
      <c r="DS298" s="159"/>
      <c r="DT298" s="159"/>
      <c r="DU298" s="159"/>
      <c r="DV298" s="159"/>
      <c r="DW298" s="159"/>
      <c r="DX298" s="159"/>
      <c r="DY298" s="159"/>
      <c r="DZ298" s="159"/>
      <c r="EA298" s="159"/>
      <c r="EB298" s="159"/>
      <c r="EC298" s="159"/>
      <c r="ED298" s="159"/>
      <c r="EE298" s="159"/>
      <c r="EF298" s="159"/>
      <c r="EG298" s="159"/>
      <c r="EH298" s="159"/>
      <c r="EI298" s="159"/>
      <c r="EJ298" s="159"/>
      <c r="EK298" s="159"/>
      <c r="EL298" s="159"/>
      <c r="EM298" s="159"/>
      <c r="EN298" s="159"/>
      <c r="EO298" s="159"/>
      <c r="EP298" s="159"/>
      <c r="EQ298" s="159"/>
      <c r="ER298" s="159"/>
      <c r="ES298" s="159"/>
      <c r="ET298" s="159"/>
      <c r="EU298" s="159"/>
      <c r="EV298" s="159"/>
      <c r="EW298" s="159"/>
      <c r="EX298" s="159"/>
      <c r="EY298" s="159"/>
      <c r="EZ298" s="159"/>
      <c r="FA298" s="159"/>
      <c r="FB298" s="159"/>
      <c r="FC298" s="159"/>
      <c r="FD298" s="159"/>
      <c r="FE298" s="159"/>
      <c r="FF298" s="159"/>
      <c r="FG298" s="159"/>
      <c r="FH298" s="159"/>
      <c r="FI298" s="159"/>
      <c r="FJ298" s="159"/>
      <c r="FK298" s="159"/>
      <c r="FL298" s="159"/>
      <c r="FM298" s="159"/>
      <c r="FN298" s="159"/>
      <c r="FO298" s="159"/>
      <c r="FP298" s="159"/>
      <c r="FQ298" s="159"/>
      <c r="FR298" s="159"/>
      <c r="FS298" s="159"/>
      <c r="FT298" s="159"/>
      <c r="FU298" s="159"/>
      <c r="FV298" s="159"/>
      <c r="FW298" s="159"/>
      <c r="FX298" s="159"/>
      <c r="FY298" s="159"/>
      <c r="FZ298" s="159"/>
      <c r="GA298" s="159"/>
      <c r="GB298" s="159"/>
      <c r="GC298" s="159"/>
      <c r="GD298" s="159"/>
      <c r="GE298" s="159"/>
      <c r="GF298" s="159"/>
      <c r="GG298" s="159"/>
      <c r="GH298" s="159"/>
      <c r="GI298" s="159"/>
      <c r="GJ298" s="159"/>
      <c r="GK298" s="159"/>
      <c r="GL298" s="159"/>
      <c r="GM298" s="159"/>
      <c r="GN298" s="159"/>
      <c r="GO298" s="159"/>
      <c r="GP298" s="159"/>
      <c r="GQ298" s="159"/>
      <c r="GR298" s="159"/>
      <c r="GS298" s="159"/>
      <c r="GT298" s="159"/>
      <c r="GU298" s="159"/>
      <c r="GV298" s="159"/>
      <c r="GW298" s="159"/>
      <c r="GX298" s="159"/>
      <c r="GY298" s="159"/>
      <c r="GZ298" s="159"/>
      <c r="HA298" s="159"/>
      <c r="HB298" s="159"/>
      <c r="HC298" s="159"/>
      <c r="HD298" s="159"/>
      <c r="HE298" s="159"/>
      <c r="HF298" s="159"/>
      <c r="HG298" s="159"/>
      <c r="HH298" s="159"/>
      <c r="HI298" s="159"/>
      <c r="HJ298" s="159"/>
      <c r="HK298" s="159"/>
      <c r="HL298" s="159"/>
      <c r="HM298" s="159"/>
      <c r="HN298" s="159"/>
      <c r="HO298" s="159"/>
      <c r="HP298" s="159"/>
    </row>
    <row r="299" s="158" customFormat="1" spans="1:224">
      <c r="A299" s="170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  <c r="AV299" s="159"/>
      <c r="AW299" s="159"/>
      <c r="AX299" s="159"/>
      <c r="AY299" s="159"/>
      <c r="AZ299" s="159"/>
      <c r="BA299" s="159"/>
      <c r="BB299" s="159"/>
      <c r="BC299" s="159"/>
      <c r="BD299" s="159"/>
      <c r="BE299" s="159"/>
      <c r="BF299" s="159"/>
      <c r="BG299" s="159"/>
      <c r="BH299" s="159"/>
      <c r="BI299" s="159"/>
      <c r="BJ299" s="159"/>
      <c r="BK299" s="159"/>
      <c r="BL299" s="159"/>
      <c r="BM299" s="159"/>
      <c r="BN299" s="159"/>
      <c r="BO299" s="159"/>
      <c r="BP299" s="159"/>
      <c r="BQ299" s="159"/>
      <c r="BR299" s="159"/>
      <c r="BS299" s="159"/>
      <c r="BT299" s="159"/>
      <c r="BU299" s="159"/>
      <c r="BV299" s="159"/>
      <c r="BW299" s="159"/>
      <c r="BX299" s="159"/>
      <c r="BY299" s="159"/>
      <c r="BZ299" s="159"/>
      <c r="CA299" s="159"/>
      <c r="CB299" s="159"/>
      <c r="CC299" s="159"/>
      <c r="CD299" s="159"/>
      <c r="CE299" s="159"/>
      <c r="CF299" s="159"/>
      <c r="CG299" s="159"/>
      <c r="CH299" s="159"/>
      <c r="CI299" s="159"/>
      <c r="CJ299" s="159"/>
      <c r="CK299" s="159"/>
      <c r="CL299" s="159"/>
      <c r="CM299" s="159"/>
      <c r="CN299" s="159"/>
      <c r="CO299" s="159"/>
      <c r="CP299" s="159"/>
      <c r="CQ299" s="159"/>
      <c r="CR299" s="159"/>
      <c r="CS299" s="159"/>
      <c r="CT299" s="159"/>
      <c r="CU299" s="159"/>
      <c r="CV299" s="159"/>
      <c r="CW299" s="159"/>
      <c r="CX299" s="159"/>
      <c r="CY299" s="159"/>
      <c r="CZ299" s="159"/>
      <c r="DA299" s="159"/>
      <c r="DB299" s="159"/>
      <c r="DC299" s="159"/>
      <c r="DD299" s="159"/>
      <c r="DE299" s="159"/>
      <c r="DF299" s="159"/>
      <c r="DG299" s="159"/>
      <c r="DH299" s="159"/>
      <c r="DI299" s="159"/>
      <c r="DJ299" s="159"/>
      <c r="DK299" s="159"/>
      <c r="DL299" s="159"/>
      <c r="DM299" s="159"/>
      <c r="DN299" s="159"/>
      <c r="DO299" s="159"/>
      <c r="DP299" s="159"/>
      <c r="DQ299" s="159"/>
      <c r="DR299" s="159"/>
      <c r="DS299" s="159"/>
      <c r="DT299" s="159"/>
      <c r="DU299" s="159"/>
      <c r="DV299" s="159"/>
      <c r="DW299" s="159"/>
      <c r="DX299" s="159"/>
      <c r="DY299" s="159"/>
      <c r="DZ299" s="159"/>
      <c r="EA299" s="159"/>
      <c r="EB299" s="159"/>
      <c r="EC299" s="159"/>
      <c r="ED299" s="159"/>
      <c r="EE299" s="159"/>
      <c r="EF299" s="159"/>
      <c r="EG299" s="159"/>
      <c r="EH299" s="159"/>
      <c r="EI299" s="159"/>
      <c r="EJ299" s="159"/>
      <c r="EK299" s="159"/>
      <c r="EL299" s="159"/>
      <c r="EM299" s="159"/>
      <c r="EN299" s="159"/>
      <c r="EO299" s="159"/>
      <c r="EP299" s="159"/>
      <c r="EQ299" s="159"/>
      <c r="ER299" s="159"/>
      <c r="ES299" s="159"/>
      <c r="ET299" s="159"/>
      <c r="EU299" s="159"/>
      <c r="EV299" s="159"/>
      <c r="EW299" s="159"/>
      <c r="EX299" s="159"/>
      <c r="EY299" s="159"/>
      <c r="EZ299" s="159"/>
      <c r="FA299" s="159"/>
      <c r="FB299" s="159"/>
      <c r="FC299" s="159"/>
      <c r="FD299" s="159"/>
      <c r="FE299" s="159"/>
      <c r="FF299" s="159"/>
      <c r="FG299" s="159"/>
      <c r="FH299" s="159"/>
      <c r="FI299" s="159"/>
      <c r="FJ299" s="159"/>
      <c r="FK299" s="159"/>
      <c r="FL299" s="159"/>
      <c r="FM299" s="159"/>
      <c r="FN299" s="159"/>
      <c r="FO299" s="159"/>
      <c r="FP299" s="159"/>
      <c r="FQ299" s="159"/>
      <c r="FR299" s="159"/>
      <c r="FS299" s="159"/>
      <c r="FT299" s="159"/>
      <c r="FU299" s="159"/>
      <c r="FV299" s="159"/>
      <c r="FW299" s="159"/>
      <c r="FX299" s="159"/>
      <c r="FY299" s="159"/>
      <c r="FZ299" s="159"/>
      <c r="GA299" s="159"/>
      <c r="GB299" s="159"/>
      <c r="GC299" s="159"/>
      <c r="GD299" s="159"/>
      <c r="GE299" s="159"/>
      <c r="GF299" s="159"/>
      <c r="GG299" s="159"/>
      <c r="GH299" s="159"/>
      <c r="GI299" s="159"/>
      <c r="GJ299" s="159"/>
      <c r="GK299" s="159"/>
      <c r="GL299" s="159"/>
      <c r="GM299" s="159"/>
      <c r="GN299" s="159"/>
      <c r="GO299" s="159"/>
      <c r="GP299" s="159"/>
      <c r="GQ299" s="159"/>
      <c r="GR299" s="159"/>
      <c r="GS299" s="159"/>
      <c r="GT299" s="159"/>
      <c r="GU299" s="159"/>
      <c r="GV299" s="159"/>
      <c r="GW299" s="159"/>
      <c r="GX299" s="159"/>
      <c r="GY299" s="159"/>
      <c r="GZ299" s="159"/>
      <c r="HA299" s="159"/>
      <c r="HB299" s="159"/>
      <c r="HC299" s="159"/>
      <c r="HD299" s="159"/>
      <c r="HE299" s="159"/>
      <c r="HF299" s="159"/>
      <c r="HG299" s="159"/>
      <c r="HH299" s="159"/>
      <c r="HI299" s="159"/>
      <c r="HJ299" s="159"/>
      <c r="HK299" s="159"/>
      <c r="HL299" s="159"/>
      <c r="HM299" s="159"/>
      <c r="HN299" s="159"/>
      <c r="HO299" s="159"/>
      <c r="HP299" s="159"/>
    </row>
    <row r="300" s="158" customFormat="1" spans="1:224">
      <c r="A300" s="170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59"/>
      <c r="AT300" s="159"/>
      <c r="AU300" s="159"/>
      <c r="AV300" s="159"/>
      <c r="AW300" s="159"/>
      <c r="AX300" s="159"/>
      <c r="AY300" s="159"/>
      <c r="AZ300" s="159"/>
      <c r="BA300" s="159"/>
      <c r="BB300" s="159"/>
      <c r="BC300" s="159"/>
      <c r="BD300" s="159"/>
      <c r="BE300" s="159"/>
      <c r="BF300" s="159"/>
      <c r="BG300" s="159"/>
      <c r="BH300" s="159"/>
      <c r="BI300" s="159"/>
      <c r="BJ300" s="159"/>
      <c r="BK300" s="159"/>
      <c r="BL300" s="159"/>
      <c r="BM300" s="159"/>
      <c r="BN300" s="159"/>
      <c r="BO300" s="159"/>
      <c r="BP300" s="159"/>
      <c r="BQ300" s="159"/>
      <c r="BR300" s="159"/>
      <c r="BS300" s="159"/>
      <c r="BT300" s="159"/>
      <c r="BU300" s="159"/>
      <c r="BV300" s="159"/>
      <c r="BW300" s="159"/>
      <c r="BX300" s="159"/>
      <c r="BY300" s="159"/>
      <c r="BZ300" s="159"/>
      <c r="CA300" s="159"/>
      <c r="CB300" s="159"/>
      <c r="CC300" s="159"/>
      <c r="CD300" s="159"/>
      <c r="CE300" s="159"/>
      <c r="CF300" s="159"/>
      <c r="CG300" s="159"/>
      <c r="CH300" s="159"/>
      <c r="CI300" s="159"/>
      <c r="CJ300" s="159"/>
      <c r="CK300" s="159"/>
      <c r="CL300" s="159"/>
      <c r="CM300" s="159"/>
      <c r="CN300" s="159"/>
      <c r="CO300" s="159"/>
      <c r="CP300" s="159"/>
      <c r="CQ300" s="159"/>
      <c r="CR300" s="159"/>
      <c r="CS300" s="159"/>
      <c r="CT300" s="159"/>
      <c r="CU300" s="159"/>
      <c r="CV300" s="159"/>
      <c r="CW300" s="159"/>
      <c r="CX300" s="159"/>
      <c r="CY300" s="159"/>
      <c r="CZ300" s="159"/>
      <c r="DA300" s="159"/>
      <c r="DB300" s="159"/>
      <c r="DC300" s="159"/>
      <c r="DD300" s="159"/>
      <c r="DE300" s="159"/>
      <c r="DF300" s="159"/>
      <c r="DG300" s="159"/>
      <c r="DH300" s="159"/>
      <c r="DI300" s="159"/>
      <c r="DJ300" s="159"/>
      <c r="DK300" s="159"/>
      <c r="DL300" s="159"/>
      <c r="DM300" s="159"/>
      <c r="DN300" s="159"/>
      <c r="DO300" s="159"/>
      <c r="DP300" s="159"/>
      <c r="DQ300" s="159"/>
      <c r="DR300" s="159"/>
      <c r="DS300" s="159"/>
      <c r="DT300" s="159"/>
      <c r="DU300" s="159"/>
      <c r="DV300" s="159"/>
      <c r="DW300" s="159"/>
      <c r="DX300" s="159"/>
      <c r="DY300" s="159"/>
      <c r="DZ300" s="159"/>
      <c r="EA300" s="159"/>
      <c r="EB300" s="159"/>
      <c r="EC300" s="159"/>
      <c r="ED300" s="159"/>
      <c r="EE300" s="159"/>
      <c r="EF300" s="159"/>
      <c r="EG300" s="159"/>
      <c r="EH300" s="159"/>
      <c r="EI300" s="159"/>
      <c r="EJ300" s="159"/>
      <c r="EK300" s="159"/>
      <c r="EL300" s="159"/>
      <c r="EM300" s="159"/>
      <c r="EN300" s="159"/>
      <c r="EO300" s="159"/>
      <c r="EP300" s="159"/>
      <c r="EQ300" s="159"/>
      <c r="ER300" s="159"/>
      <c r="ES300" s="159"/>
      <c r="ET300" s="159"/>
      <c r="EU300" s="159"/>
      <c r="EV300" s="159"/>
      <c r="EW300" s="159"/>
      <c r="EX300" s="159"/>
      <c r="EY300" s="159"/>
      <c r="EZ300" s="159"/>
      <c r="FA300" s="159"/>
      <c r="FB300" s="159"/>
      <c r="FC300" s="159"/>
      <c r="FD300" s="159"/>
      <c r="FE300" s="159"/>
      <c r="FF300" s="159"/>
      <c r="FG300" s="159"/>
      <c r="FH300" s="159"/>
      <c r="FI300" s="159"/>
      <c r="FJ300" s="159"/>
      <c r="FK300" s="159"/>
      <c r="FL300" s="159"/>
      <c r="FM300" s="159"/>
      <c r="FN300" s="159"/>
      <c r="FO300" s="159"/>
      <c r="FP300" s="159"/>
      <c r="FQ300" s="159"/>
      <c r="FR300" s="159"/>
      <c r="FS300" s="159"/>
      <c r="FT300" s="159"/>
      <c r="FU300" s="159"/>
      <c r="FV300" s="159"/>
      <c r="FW300" s="159"/>
      <c r="FX300" s="159"/>
      <c r="FY300" s="159"/>
      <c r="FZ300" s="159"/>
      <c r="GA300" s="159"/>
      <c r="GB300" s="159"/>
      <c r="GC300" s="159"/>
      <c r="GD300" s="159"/>
      <c r="GE300" s="159"/>
      <c r="GF300" s="159"/>
      <c r="GG300" s="159"/>
      <c r="GH300" s="159"/>
      <c r="GI300" s="159"/>
      <c r="GJ300" s="159"/>
      <c r="GK300" s="159"/>
      <c r="GL300" s="159"/>
      <c r="GM300" s="159"/>
      <c r="GN300" s="159"/>
      <c r="GO300" s="159"/>
      <c r="GP300" s="159"/>
      <c r="GQ300" s="159"/>
      <c r="GR300" s="159"/>
      <c r="GS300" s="159"/>
      <c r="GT300" s="159"/>
      <c r="GU300" s="159"/>
      <c r="GV300" s="159"/>
      <c r="GW300" s="159"/>
      <c r="GX300" s="159"/>
      <c r="GY300" s="159"/>
      <c r="GZ300" s="159"/>
      <c r="HA300" s="159"/>
      <c r="HB300" s="159"/>
      <c r="HC300" s="159"/>
      <c r="HD300" s="159"/>
      <c r="HE300" s="159"/>
      <c r="HF300" s="159"/>
      <c r="HG300" s="159"/>
      <c r="HH300" s="159"/>
      <c r="HI300" s="159"/>
      <c r="HJ300" s="159"/>
      <c r="HK300" s="159"/>
      <c r="HL300" s="159"/>
      <c r="HM300" s="159"/>
      <c r="HN300" s="159"/>
      <c r="HO300" s="159"/>
      <c r="HP300" s="159"/>
    </row>
    <row r="301" s="158" customFormat="1" spans="1:224">
      <c r="A301" s="170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  <c r="AV301" s="159"/>
      <c r="AW301" s="159"/>
      <c r="AX301" s="159"/>
      <c r="AY301" s="159"/>
      <c r="AZ301" s="159"/>
      <c r="BA301" s="159"/>
      <c r="BB301" s="159"/>
      <c r="BC301" s="159"/>
      <c r="BD301" s="159"/>
      <c r="BE301" s="159"/>
      <c r="BF301" s="159"/>
      <c r="BG301" s="159"/>
      <c r="BH301" s="159"/>
      <c r="BI301" s="159"/>
      <c r="BJ301" s="159"/>
      <c r="BK301" s="159"/>
      <c r="BL301" s="159"/>
      <c r="BM301" s="159"/>
      <c r="BN301" s="159"/>
      <c r="BO301" s="159"/>
      <c r="BP301" s="159"/>
      <c r="BQ301" s="159"/>
      <c r="BR301" s="159"/>
      <c r="BS301" s="159"/>
      <c r="BT301" s="159"/>
      <c r="BU301" s="159"/>
      <c r="BV301" s="159"/>
      <c r="BW301" s="159"/>
      <c r="BX301" s="159"/>
      <c r="BY301" s="159"/>
      <c r="BZ301" s="159"/>
      <c r="CA301" s="159"/>
      <c r="CB301" s="159"/>
      <c r="CC301" s="159"/>
      <c r="CD301" s="159"/>
      <c r="CE301" s="159"/>
      <c r="CF301" s="159"/>
      <c r="CG301" s="159"/>
      <c r="CH301" s="159"/>
      <c r="CI301" s="159"/>
      <c r="CJ301" s="159"/>
      <c r="CK301" s="159"/>
      <c r="CL301" s="159"/>
      <c r="CM301" s="159"/>
      <c r="CN301" s="159"/>
      <c r="CO301" s="159"/>
      <c r="CP301" s="159"/>
      <c r="CQ301" s="159"/>
      <c r="CR301" s="159"/>
      <c r="CS301" s="159"/>
      <c r="CT301" s="159"/>
      <c r="CU301" s="159"/>
      <c r="CV301" s="159"/>
      <c r="CW301" s="159"/>
      <c r="CX301" s="159"/>
      <c r="CY301" s="159"/>
      <c r="CZ301" s="159"/>
      <c r="DA301" s="159"/>
      <c r="DB301" s="159"/>
      <c r="DC301" s="159"/>
      <c r="DD301" s="159"/>
      <c r="DE301" s="159"/>
      <c r="DF301" s="159"/>
      <c r="DG301" s="159"/>
      <c r="DH301" s="159"/>
      <c r="DI301" s="159"/>
      <c r="DJ301" s="159"/>
      <c r="DK301" s="159"/>
      <c r="DL301" s="159"/>
      <c r="DM301" s="159"/>
      <c r="DN301" s="159"/>
      <c r="DO301" s="159"/>
      <c r="DP301" s="159"/>
      <c r="DQ301" s="159"/>
      <c r="DR301" s="159"/>
      <c r="DS301" s="159"/>
      <c r="DT301" s="159"/>
      <c r="DU301" s="159"/>
      <c r="DV301" s="159"/>
      <c r="DW301" s="159"/>
      <c r="DX301" s="159"/>
      <c r="DY301" s="159"/>
      <c r="DZ301" s="159"/>
      <c r="EA301" s="159"/>
      <c r="EB301" s="159"/>
      <c r="EC301" s="159"/>
      <c r="ED301" s="159"/>
      <c r="EE301" s="159"/>
      <c r="EF301" s="159"/>
      <c r="EG301" s="159"/>
      <c r="EH301" s="159"/>
      <c r="EI301" s="159"/>
      <c r="EJ301" s="159"/>
      <c r="EK301" s="159"/>
      <c r="EL301" s="159"/>
      <c r="EM301" s="159"/>
      <c r="EN301" s="159"/>
      <c r="EO301" s="159"/>
      <c r="EP301" s="159"/>
      <c r="EQ301" s="159"/>
      <c r="ER301" s="159"/>
      <c r="ES301" s="159"/>
      <c r="ET301" s="159"/>
      <c r="EU301" s="159"/>
      <c r="EV301" s="159"/>
      <c r="EW301" s="159"/>
      <c r="EX301" s="159"/>
      <c r="EY301" s="159"/>
      <c r="EZ301" s="159"/>
      <c r="FA301" s="159"/>
      <c r="FB301" s="159"/>
      <c r="FC301" s="159"/>
      <c r="FD301" s="159"/>
      <c r="FE301" s="159"/>
      <c r="FF301" s="159"/>
      <c r="FG301" s="159"/>
      <c r="FH301" s="159"/>
      <c r="FI301" s="159"/>
      <c r="FJ301" s="159"/>
      <c r="FK301" s="159"/>
      <c r="FL301" s="159"/>
      <c r="FM301" s="159"/>
      <c r="FN301" s="159"/>
      <c r="FO301" s="159"/>
      <c r="FP301" s="159"/>
      <c r="FQ301" s="159"/>
      <c r="FR301" s="159"/>
      <c r="FS301" s="159"/>
      <c r="FT301" s="159"/>
      <c r="FU301" s="159"/>
      <c r="FV301" s="159"/>
      <c r="FW301" s="159"/>
      <c r="FX301" s="159"/>
      <c r="FY301" s="159"/>
      <c r="FZ301" s="159"/>
      <c r="GA301" s="159"/>
      <c r="GB301" s="159"/>
      <c r="GC301" s="159"/>
      <c r="GD301" s="159"/>
      <c r="GE301" s="159"/>
      <c r="GF301" s="159"/>
      <c r="GG301" s="159"/>
      <c r="GH301" s="159"/>
      <c r="GI301" s="159"/>
      <c r="GJ301" s="159"/>
      <c r="GK301" s="159"/>
      <c r="GL301" s="159"/>
      <c r="GM301" s="159"/>
      <c r="GN301" s="159"/>
      <c r="GO301" s="159"/>
      <c r="GP301" s="159"/>
      <c r="GQ301" s="159"/>
      <c r="GR301" s="159"/>
      <c r="GS301" s="159"/>
      <c r="GT301" s="159"/>
      <c r="GU301" s="159"/>
      <c r="GV301" s="159"/>
      <c r="GW301" s="159"/>
      <c r="GX301" s="159"/>
      <c r="GY301" s="159"/>
      <c r="GZ301" s="159"/>
      <c r="HA301" s="159"/>
      <c r="HB301" s="159"/>
      <c r="HC301" s="159"/>
      <c r="HD301" s="159"/>
      <c r="HE301" s="159"/>
      <c r="HF301" s="159"/>
      <c r="HG301" s="159"/>
      <c r="HH301" s="159"/>
      <c r="HI301" s="159"/>
      <c r="HJ301" s="159"/>
      <c r="HK301" s="159"/>
      <c r="HL301" s="159"/>
      <c r="HM301" s="159"/>
      <c r="HN301" s="159"/>
      <c r="HO301" s="159"/>
      <c r="HP301" s="159"/>
    </row>
    <row r="302" s="158" customFormat="1" spans="1:224">
      <c r="A302" s="170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59"/>
      <c r="AT302" s="159"/>
      <c r="AU302" s="159"/>
      <c r="AV302" s="159"/>
      <c r="AW302" s="159"/>
      <c r="AX302" s="159"/>
      <c r="AY302" s="159"/>
      <c r="AZ302" s="159"/>
      <c r="BA302" s="159"/>
      <c r="BB302" s="159"/>
      <c r="BC302" s="159"/>
      <c r="BD302" s="159"/>
      <c r="BE302" s="159"/>
      <c r="BF302" s="159"/>
      <c r="BG302" s="159"/>
      <c r="BH302" s="159"/>
      <c r="BI302" s="159"/>
      <c r="BJ302" s="159"/>
      <c r="BK302" s="159"/>
      <c r="BL302" s="159"/>
      <c r="BM302" s="159"/>
      <c r="BN302" s="159"/>
      <c r="BO302" s="159"/>
      <c r="BP302" s="159"/>
      <c r="BQ302" s="159"/>
      <c r="BR302" s="159"/>
      <c r="BS302" s="159"/>
      <c r="BT302" s="159"/>
      <c r="BU302" s="159"/>
      <c r="BV302" s="159"/>
      <c r="BW302" s="159"/>
      <c r="BX302" s="159"/>
      <c r="BY302" s="159"/>
      <c r="BZ302" s="159"/>
      <c r="CA302" s="159"/>
      <c r="CB302" s="159"/>
      <c r="CC302" s="159"/>
      <c r="CD302" s="159"/>
      <c r="CE302" s="159"/>
      <c r="CF302" s="159"/>
      <c r="CG302" s="159"/>
      <c r="CH302" s="159"/>
      <c r="CI302" s="159"/>
      <c r="CJ302" s="159"/>
      <c r="CK302" s="159"/>
      <c r="CL302" s="159"/>
      <c r="CM302" s="159"/>
      <c r="CN302" s="159"/>
      <c r="CO302" s="159"/>
      <c r="CP302" s="159"/>
      <c r="CQ302" s="159"/>
      <c r="CR302" s="159"/>
      <c r="CS302" s="159"/>
      <c r="CT302" s="159"/>
      <c r="CU302" s="159"/>
      <c r="CV302" s="159"/>
      <c r="CW302" s="159"/>
      <c r="CX302" s="159"/>
      <c r="CY302" s="159"/>
      <c r="CZ302" s="159"/>
      <c r="DA302" s="159"/>
      <c r="DB302" s="159"/>
      <c r="DC302" s="159"/>
      <c r="DD302" s="159"/>
      <c r="DE302" s="159"/>
      <c r="DF302" s="159"/>
      <c r="DG302" s="159"/>
      <c r="DH302" s="159"/>
      <c r="DI302" s="159"/>
      <c r="DJ302" s="159"/>
      <c r="DK302" s="159"/>
      <c r="DL302" s="159"/>
      <c r="DM302" s="159"/>
      <c r="DN302" s="159"/>
      <c r="DO302" s="159"/>
      <c r="DP302" s="159"/>
      <c r="DQ302" s="159"/>
      <c r="DR302" s="159"/>
      <c r="DS302" s="159"/>
      <c r="DT302" s="159"/>
      <c r="DU302" s="159"/>
      <c r="DV302" s="159"/>
      <c r="DW302" s="159"/>
      <c r="DX302" s="159"/>
      <c r="DY302" s="159"/>
      <c r="DZ302" s="159"/>
      <c r="EA302" s="159"/>
      <c r="EB302" s="159"/>
      <c r="EC302" s="159"/>
      <c r="ED302" s="159"/>
      <c r="EE302" s="159"/>
      <c r="EF302" s="159"/>
      <c r="EG302" s="159"/>
      <c r="EH302" s="159"/>
      <c r="EI302" s="159"/>
      <c r="EJ302" s="159"/>
      <c r="EK302" s="159"/>
      <c r="EL302" s="159"/>
      <c r="EM302" s="159"/>
      <c r="EN302" s="159"/>
      <c r="EO302" s="159"/>
      <c r="EP302" s="159"/>
      <c r="EQ302" s="159"/>
      <c r="ER302" s="159"/>
      <c r="ES302" s="159"/>
      <c r="ET302" s="159"/>
      <c r="EU302" s="159"/>
      <c r="EV302" s="159"/>
      <c r="EW302" s="159"/>
      <c r="EX302" s="159"/>
      <c r="EY302" s="159"/>
      <c r="EZ302" s="159"/>
      <c r="FA302" s="159"/>
      <c r="FB302" s="159"/>
      <c r="FC302" s="159"/>
      <c r="FD302" s="159"/>
      <c r="FE302" s="159"/>
      <c r="FF302" s="159"/>
      <c r="FG302" s="159"/>
      <c r="FH302" s="159"/>
      <c r="FI302" s="159"/>
      <c r="FJ302" s="159"/>
      <c r="FK302" s="159"/>
      <c r="FL302" s="159"/>
      <c r="FM302" s="159"/>
      <c r="FN302" s="159"/>
      <c r="FO302" s="159"/>
      <c r="FP302" s="159"/>
      <c r="FQ302" s="159"/>
      <c r="FR302" s="159"/>
      <c r="FS302" s="159"/>
      <c r="FT302" s="159"/>
      <c r="FU302" s="159"/>
      <c r="FV302" s="159"/>
      <c r="FW302" s="159"/>
      <c r="FX302" s="159"/>
      <c r="FY302" s="159"/>
      <c r="FZ302" s="159"/>
      <c r="GA302" s="159"/>
      <c r="GB302" s="159"/>
      <c r="GC302" s="159"/>
      <c r="GD302" s="159"/>
      <c r="GE302" s="159"/>
      <c r="GF302" s="159"/>
      <c r="GG302" s="159"/>
      <c r="GH302" s="159"/>
      <c r="GI302" s="159"/>
      <c r="GJ302" s="159"/>
      <c r="GK302" s="159"/>
      <c r="GL302" s="159"/>
      <c r="GM302" s="159"/>
      <c r="GN302" s="159"/>
      <c r="GO302" s="159"/>
      <c r="GP302" s="159"/>
      <c r="GQ302" s="159"/>
      <c r="GR302" s="159"/>
      <c r="GS302" s="159"/>
      <c r="GT302" s="159"/>
      <c r="GU302" s="159"/>
      <c r="GV302" s="159"/>
      <c r="GW302" s="159"/>
      <c r="GX302" s="159"/>
      <c r="GY302" s="159"/>
      <c r="GZ302" s="159"/>
      <c r="HA302" s="159"/>
      <c r="HB302" s="159"/>
      <c r="HC302" s="159"/>
      <c r="HD302" s="159"/>
      <c r="HE302" s="159"/>
      <c r="HF302" s="159"/>
      <c r="HG302" s="159"/>
      <c r="HH302" s="159"/>
      <c r="HI302" s="159"/>
      <c r="HJ302" s="159"/>
      <c r="HK302" s="159"/>
      <c r="HL302" s="159"/>
      <c r="HM302" s="159"/>
      <c r="HN302" s="159"/>
      <c r="HO302" s="159"/>
      <c r="HP302" s="159"/>
    </row>
    <row r="303" s="158" customFormat="1" spans="1:224">
      <c r="A303" s="170"/>
      <c r="AG303" s="159"/>
      <c r="AH303" s="159"/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  <c r="AS303" s="159"/>
      <c r="AT303" s="159"/>
      <c r="AU303" s="159"/>
      <c r="AV303" s="159"/>
      <c r="AW303" s="159"/>
      <c r="AX303" s="159"/>
      <c r="AY303" s="159"/>
      <c r="AZ303" s="159"/>
      <c r="BA303" s="159"/>
      <c r="BB303" s="159"/>
      <c r="BC303" s="159"/>
      <c r="BD303" s="159"/>
      <c r="BE303" s="159"/>
      <c r="BF303" s="159"/>
      <c r="BG303" s="159"/>
      <c r="BH303" s="159"/>
      <c r="BI303" s="159"/>
      <c r="BJ303" s="159"/>
      <c r="BK303" s="159"/>
      <c r="BL303" s="159"/>
      <c r="BM303" s="159"/>
      <c r="BN303" s="159"/>
      <c r="BO303" s="159"/>
      <c r="BP303" s="159"/>
      <c r="BQ303" s="159"/>
      <c r="BR303" s="159"/>
      <c r="BS303" s="159"/>
      <c r="BT303" s="159"/>
      <c r="BU303" s="159"/>
      <c r="BV303" s="159"/>
      <c r="BW303" s="159"/>
      <c r="BX303" s="159"/>
      <c r="BY303" s="159"/>
      <c r="BZ303" s="159"/>
      <c r="CA303" s="159"/>
      <c r="CB303" s="159"/>
      <c r="CC303" s="159"/>
      <c r="CD303" s="159"/>
      <c r="CE303" s="159"/>
      <c r="CF303" s="159"/>
      <c r="CG303" s="159"/>
      <c r="CH303" s="159"/>
      <c r="CI303" s="159"/>
      <c r="CJ303" s="159"/>
      <c r="CK303" s="159"/>
      <c r="CL303" s="159"/>
      <c r="CM303" s="159"/>
      <c r="CN303" s="159"/>
      <c r="CO303" s="159"/>
      <c r="CP303" s="159"/>
      <c r="CQ303" s="159"/>
      <c r="CR303" s="159"/>
      <c r="CS303" s="159"/>
      <c r="CT303" s="159"/>
      <c r="CU303" s="159"/>
      <c r="CV303" s="159"/>
      <c r="CW303" s="159"/>
      <c r="CX303" s="159"/>
      <c r="CY303" s="159"/>
      <c r="CZ303" s="159"/>
      <c r="DA303" s="159"/>
      <c r="DB303" s="159"/>
      <c r="DC303" s="159"/>
      <c r="DD303" s="159"/>
      <c r="DE303" s="159"/>
      <c r="DF303" s="159"/>
      <c r="DG303" s="159"/>
      <c r="DH303" s="159"/>
      <c r="DI303" s="159"/>
      <c r="DJ303" s="159"/>
      <c r="DK303" s="159"/>
      <c r="DL303" s="159"/>
      <c r="DM303" s="159"/>
      <c r="DN303" s="159"/>
      <c r="DO303" s="159"/>
      <c r="DP303" s="159"/>
      <c r="DQ303" s="159"/>
      <c r="DR303" s="159"/>
      <c r="DS303" s="159"/>
      <c r="DT303" s="159"/>
      <c r="DU303" s="159"/>
      <c r="DV303" s="159"/>
      <c r="DW303" s="159"/>
      <c r="DX303" s="159"/>
      <c r="DY303" s="159"/>
      <c r="DZ303" s="159"/>
      <c r="EA303" s="159"/>
      <c r="EB303" s="159"/>
      <c r="EC303" s="159"/>
      <c r="ED303" s="159"/>
      <c r="EE303" s="159"/>
      <c r="EF303" s="159"/>
      <c r="EG303" s="159"/>
      <c r="EH303" s="159"/>
      <c r="EI303" s="159"/>
      <c r="EJ303" s="159"/>
      <c r="EK303" s="159"/>
      <c r="EL303" s="159"/>
      <c r="EM303" s="159"/>
      <c r="EN303" s="159"/>
      <c r="EO303" s="159"/>
      <c r="EP303" s="159"/>
      <c r="EQ303" s="159"/>
      <c r="ER303" s="159"/>
      <c r="ES303" s="159"/>
      <c r="ET303" s="159"/>
      <c r="EU303" s="159"/>
      <c r="EV303" s="159"/>
      <c r="EW303" s="159"/>
      <c r="EX303" s="159"/>
      <c r="EY303" s="159"/>
      <c r="EZ303" s="159"/>
      <c r="FA303" s="159"/>
      <c r="FB303" s="159"/>
      <c r="FC303" s="159"/>
      <c r="FD303" s="159"/>
      <c r="FE303" s="159"/>
      <c r="FF303" s="159"/>
      <c r="FG303" s="159"/>
      <c r="FH303" s="159"/>
      <c r="FI303" s="159"/>
      <c r="FJ303" s="159"/>
      <c r="FK303" s="159"/>
      <c r="FL303" s="159"/>
      <c r="FM303" s="159"/>
      <c r="FN303" s="159"/>
      <c r="FO303" s="159"/>
      <c r="FP303" s="159"/>
      <c r="FQ303" s="159"/>
      <c r="FR303" s="159"/>
      <c r="FS303" s="159"/>
      <c r="FT303" s="159"/>
      <c r="FU303" s="159"/>
      <c r="FV303" s="159"/>
      <c r="FW303" s="159"/>
      <c r="FX303" s="159"/>
      <c r="FY303" s="159"/>
      <c r="FZ303" s="159"/>
      <c r="GA303" s="159"/>
      <c r="GB303" s="159"/>
      <c r="GC303" s="159"/>
      <c r="GD303" s="159"/>
      <c r="GE303" s="159"/>
      <c r="GF303" s="159"/>
      <c r="GG303" s="159"/>
      <c r="GH303" s="159"/>
      <c r="GI303" s="159"/>
      <c r="GJ303" s="159"/>
      <c r="GK303" s="159"/>
      <c r="GL303" s="159"/>
      <c r="GM303" s="159"/>
      <c r="GN303" s="159"/>
      <c r="GO303" s="159"/>
      <c r="GP303" s="159"/>
      <c r="GQ303" s="159"/>
      <c r="GR303" s="159"/>
      <c r="GS303" s="159"/>
      <c r="GT303" s="159"/>
      <c r="GU303" s="159"/>
      <c r="GV303" s="159"/>
      <c r="GW303" s="159"/>
      <c r="GX303" s="159"/>
      <c r="GY303" s="159"/>
      <c r="GZ303" s="159"/>
      <c r="HA303" s="159"/>
      <c r="HB303" s="159"/>
      <c r="HC303" s="159"/>
      <c r="HD303" s="159"/>
      <c r="HE303" s="159"/>
      <c r="HF303" s="159"/>
      <c r="HG303" s="159"/>
      <c r="HH303" s="159"/>
      <c r="HI303" s="159"/>
      <c r="HJ303" s="159"/>
      <c r="HK303" s="159"/>
      <c r="HL303" s="159"/>
      <c r="HM303" s="159"/>
      <c r="HN303" s="159"/>
      <c r="HO303" s="159"/>
      <c r="HP303" s="159"/>
    </row>
    <row r="304" s="158" customFormat="1" spans="1:224">
      <c r="A304" s="170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  <c r="AS304" s="159"/>
      <c r="AT304" s="159"/>
      <c r="AU304" s="159"/>
      <c r="AV304" s="159"/>
      <c r="AW304" s="159"/>
      <c r="AX304" s="159"/>
      <c r="AY304" s="159"/>
      <c r="AZ304" s="159"/>
      <c r="BA304" s="159"/>
      <c r="BB304" s="159"/>
      <c r="BC304" s="159"/>
      <c r="BD304" s="159"/>
      <c r="BE304" s="159"/>
      <c r="BF304" s="159"/>
      <c r="BG304" s="159"/>
      <c r="BH304" s="159"/>
      <c r="BI304" s="159"/>
      <c r="BJ304" s="159"/>
      <c r="BK304" s="159"/>
      <c r="BL304" s="159"/>
      <c r="BM304" s="159"/>
      <c r="BN304" s="159"/>
      <c r="BO304" s="159"/>
      <c r="BP304" s="159"/>
      <c r="BQ304" s="159"/>
      <c r="BR304" s="159"/>
      <c r="BS304" s="159"/>
      <c r="BT304" s="159"/>
      <c r="BU304" s="159"/>
      <c r="BV304" s="159"/>
      <c r="BW304" s="159"/>
      <c r="BX304" s="159"/>
      <c r="BY304" s="159"/>
      <c r="BZ304" s="159"/>
      <c r="CA304" s="159"/>
      <c r="CB304" s="159"/>
      <c r="CC304" s="159"/>
      <c r="CD304" s="159"/>
      <c r="CE304" s="159"/>
      <c r="CF304" s="159"/>
      <c r="CG304" s="159"/>
      <c r="CH304" s="159"/>
      <c r="CI304" s="159"/>
      <c r="CJ304" s="159"/>
      <c r="CK304" s="159"/>
      <c r="CL304" s="159"/>
      <c r="CM304" s="159"/>
      <c r="CN304" s="159"/>
      <c r="CO304" s="159"/>
      <c r="CP304" s="159"/>
      <c r="CQ304" s="159"/>
      <c r="CR304" s="159"/>
      <c r="CS304" s="159"/>
      <c r="CT304" s="159"/>
      <c r="CU304" s="159"/>
      <c r="CV304" s="159"/>
      <c r="CW304" s="159"/>
      <c r="CX304" s="159"/>
      <c r="CY304" s="159"/>
      <c r="CZ304" s="159"/>
      <c r="DA304" s="159"/>
      <c r="DB304" s="159"/>
      <c r="DC304" s="159"/>
      <c r="DD304" s="159"/>
      <c r="DE304" s="159"/>
      <c r="DF304" s="159"/>
      <c r="DG304" s="159"/>
      <c r="DH304" s="159"/>
      <c r="DI304" s="159"/>
      <c r="DJ304" s="159"/>
      <c r="DK304" s="159"/>
      <c r="DL304" s="159"/>
      <c r="DM304" s="159"/>
      <c r="DN304" s="159"/>
      <c r="DO304" s="159"/>
      <c r="DP304" s="159"/>
      <c r="DQ304" s="159"/>
      <c r="DR304" s="159"/>
      <c r="DS304" s="159"/>
      <c r="DT304" s="159"/>
      <c r="DU304" s="159"/>
      <c r="DV304" s="159"/>
      <c r="DW304" s="159"/>
      <c r="DX304" s="159"/>
      <c r="DY304" s="159"/>
      <c r="DZ304" s="159"/>
      <c r="EA304" s="159"/>
      <c r="EB304" s="159"/>
      <c r="EC304" s="159"/>
      <c r="ED304" s="159"/>
      <c r="EE304" s="159"/>
      <c r="EF304" s="159"/>
      <c r="EG304" s="159"/>
      <c r="EH304" s="159"/>
      <c r="EI304" s="159"/>
      <c r="EJ304" s="159"/>
      <c r="EK304" s="159"/>
      <c r="EL304" s="159"/>
      <c r="EM304" s="159"/>
      <c r="EN304" s="159"/>
      <c r="EO304" s="159"/>
      <c r="EP304" s="159"/>
      <c r="EQ304" s="159"/>
      <c r="ER304" s="159"/>
      <c r="ES304" s="159"/>
      <c r="ET304" s="159"/>
      <c r="EU304" s="159"/>
      <c r="EV304" s="159"/>
      <c r="EW304" s="159"/>
      <c r="EX304" s="159"/>
      <c r="EY304" s="159"/>
      <c r="EZ304" s="159"/>
      <c r="FA304" s="159"/>
      <c r="FB304" s="159"/>
      <c r="FC304" s="159"/>
      <c r="FD304" s="159"/>
      <c r="FE304" s="159"/>
      <c r="FF304" s="159"/>
      <c r="FG304" s="159"/>
      <c r="FH304" s="159"/>
      <c r="FI304" s="159"/>
      <c r="FJ304" s="159"/>
      <c r="FK304" s="159"/>
      <c r="FL304" s="159"/>
      <c r="FM304" s="159"/>
      <c r="FN304" s="159"/>
      <c r="FO304" s="159"/>
      <c r="FP304" s="159"/>
      <c r="FQ304" s="159"/>
      <c r="FR304" s="159"/>
      <c r="FS304" s="159"/>
      <c r="FT304" s="159"/>
      <c r="FU304" s="159"/>
      <c r="FV304" s="159"/>
      <c r="FW304" s="159"/>
      <c r="FX304" s="159"/>
      <c r="FY304" s="159"/>
      <c r="FZ304" s="159"/>
      <c r="GA304" s="159"/>
      <c r="GB304" s="159"/>
      <c r="GC304" s="159"/>
      <c r="GD304" s="159"/>
      <c r="GE304" s="159"/>
      <c r="GF304" s="159"/>
      <c r="GG304" s="159"/>
      <c r="GH304" s="159"/>
      <c r="GI304" s="159"/>
      <c r="GJ304" s="159"/>
      <c r="GK304" s="159"/>
      <c r="GL304" s="159"/>
      <c r="GM304" s="159"/>
      <c r="GN304" s="159"/>
      <c r="GO304" s="159"/>
      <c r="GP304" s="159"/>
      <c r="GQ304" s="159"/>
      <c r="GR304" s="159"/>
      <c r="GS304" s="159"/>
      <c r="GT304" s="159"/>
      <c r="GU304" s="159"/>
      <c r="GV304" s="159"/>
      <c r="GW304" s="159"/>
      <c r="GX304" s="159"/>
      <c r="GY304" s="159"/>
      <c r="GZ304" s="159"/>
      <c r="HA304" s="159"/>
      <c r="HB304" s="159"/>
      <c r="HC304" s="159"/>
      <c r="HD304" s="159"/>
      <c r="HE304" s="159"/>
      <c r="HF304" s="159"/>
      <c r="HG304" s="159"/>
      <c r="HH304" s="159"/>
      <c r="HI304" s="159"/>
      <c r="HJ304" s="159"/>
      <c r="HK304" s="159"/>
      <c r="HL304" s="159"/>
      <c r="HM304" s="159"/>
      <c r="HN304" s="159"/>
      <c r="HO304" s="159"/>
      <c r="HP304" s="159"/>
    </row>
    <row r="305" s="158" customFormat="1" spans="1:224">
      <c r="A305" s="170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  <c r="AS305" s="159"/>
      <c r="AT305" s="159"/>
      <c r="AU305" s="159"/>
      <c r="AV305" s="159"/>
      <c r="AW305" s="159"/>
      <c r="AX305" s="159"/>
      <c r="AY305" s="159"/>
      <c r="AZ305" s="159"/>
      <c r="BA305" s="159"/>
      <c r="BB305" s="159"/>
      <c r="BC305" s="159"/>
      <c r="BD305" s="159"/>
      <c r="BE305" s="159"/>
      <c r="BF305" s="159"/>
      <c r="BG305" s="159"/>
      <c r="BH305" s="159"/>
      <c r="BI305" s="159"/>
      <c r="BJ305" s="159"/>
      <c r="BK305" s="159"/>
      <c r="BL305" s="159"/>
      <c r="BM305" s="159"/>
      <c r="BN305" s="159"/>
      <c r="BO305" s="159"/>
      <c r="BP305" s="159"/>
      <c r="BQ305" s="159"/>
      <c r="BR305" s="159"/>
      <c r="BS305" s="159"/>
      <c r="BT305" s="159"/>
      <c r="BU305" s="159"/>
      <c r="BV305" s="159"/>
      <c r="BW305" s="159"/>
      <c r="BX305" s="159"/>
      <c r="BY305" s="159"/>
      <c r="BZ305" s="159"/>
      <c r="CA305" s="159"/>
      <c r="CB305" s="159"/>
      <c r="CC305" s="159"/>
      <c r="CD305" s="159"/>
      <c r="CE305" s="159"/>
      <c r="CF305" s="159"/>
      <c r="CG305" s="159"/>
      <c r="CH305" s="159"/>
      <c r="CI305" s="159"/>
      <c r="CJ305" s="159"/>
      <c r="CK305" s="159"/>
      <c r="CL305" s="159"/>
      <c r="CM305" s="159"/>
      <c r="CN305" s="159"/>
      <c r="CO305" s="159"/>
      <c r="CP305" s="159"/>
      <c r="CQ305" s="159"/>
      <c r="CR305" s="159"/>
      <c r="CS305" s="159"/>
      <c r="CT305" s="159"/>
      <c r="CU305" s="159"/>
      <c r="CV305" s="159"/>
      <c r="CW305" s="159"/>
      <c r="CX305" s="159"/>
      <c r="CY305" s="159"/>
      <c r="CZ305" s="159"/>
      <c r="DA305" s="159"/>
      <c r="DB305" s="159"/>
      <c r="DC305" s="159"/>
      <c r="DD305" s="159"/>
      <c r="DE305" s="159"/>
      <c r="DF305" s="159"/>
      <c r="DG305" s="159"/>
      <c r="DH305" s="159"/>
      <c r="DI305" s="159"/>
      <c r="DJ305" s="159"/>
      <c r="DK305" s="159"/>
      <c r="DL305" s="159"/>
      <c r="DM305" s="159"/>
      <c r="DN305" s="159"/>
      <c r="DO305" s="159"/>
      <c r="DP305" s="159"/>
      <c r="DQ305" s="159"/>
      <c r="DR305" s="159"/>
      <c r="DS305" s="159"/>
      <c r="DT305" s="159"/>
      <c r="DU305" s="159"/>
      <c r="DV305" s="159"/>
      <c r="DW305" s="159"/>
      <c r="DX305" s="159"/>
      <c r="DY305" s="159"/>
      <c r="DZ305" s="159"/>
      <c r="EA305" s="159"/>
      <c r="EB305" s="159"/>
      <c r="EC305" s="159"/>
      <c r="ED305" s="159"/>
      <c r="EE305" s="159"/>
      <c r="EF305" s="159"/>
      <c r="EG305" s="159"/>
      <c r="EH305" s="159"/>
      <c r="EI305" s="159"/>
      <c r="EJ305" s="159"/>
      <c r="EK305" s="159"/>
      <c r="EL305" s="159"/>
      <c r="EM305" s="159"/>
      <c r="EN305" s="159"/>
      <c r="EO305" s="159"/>
      <c r="EP305" s="159"/>
      <c r="EQ305" s="159"/>
      <c r="ER305" s="159"/>
      <c r="ES305" s="159"/>
      <c r="ET305" s="159"/>
      <c r="EU305" s="159"/>
      <c r="EV305" s="159"/>
      <c r="EW305" s="159"/>
      <c r="EX305" s="159"/>
      <c r="EY305" s="159"/>
      <c r="EZ305" s="159"/>
      <c r="FA305" s="159"/>
      <c r="FB305" s="159"/>
      <c r="FC305" s="159"/>
      <c r="FD305" s="159"/>
      <c r="FE305" s="159"/>
      <c r="FF305" s="159"/>
      <c r="FG305" s="159"/>
      <c r="FH305" s="159"/>
      <c r="FI305" s="159"/>
      <c r="FJ305" s="159"/>
      <c r="FK305" s="159"/>
      <c r="FL305" s="159"/>
      <c r="FM305" s="159"/>
      <c r="FN305" s="159"/>
      <c r="FO305" s="159"/>
      <c r="FP305" s="159"/>
      <c r="FQ305" s="159"/>
      <c r="FR305" s="159"/>
      <c r="FS305" s="159"/>
      <c r="FT305" s="159"/>
      <c r="FU305" s="159"/>
      <c r="FV305" s="159"/>
      <c r="FW305" s="159"/>
      <c r="FX305" s="159"/>
      <c r="FY305" s="159"/>
      <c r="FZ305" s="159"/>
      <c r="GA305" s="159"/>
      <c r="GB305" s="159"/>
      <c r="GC305" s="159"/>
      <c r="GD305" s="159"/>
      <c r="GE305" s="159"/>
      <c r="GF305" s="159"/>
      <c r="GG305" s="159"/>
      <c r="GH305" s="159"/>
      <c r="GI305" s="159"/>
      <c r="GJ305" s="159"/>
      <c r="GK305" s="159"/>
      <c r="GL305" s="159"/>
      <c r="GM305" s="159"/>
      <c r="GN305" s="159"/>
      <c r="GO305" s="159"/>
      <c r="GP305" s="159"/>
      <c r="GQ305" s="159"/>
      <c r="GR305" s="159"/>
      <c r="GS305" s="159"/>
      <c r="GT305" s="159"/>
      <c r="GU305" s="159"/>
      <c r="GV305" s="159"/>
      <c r="GW305" s="159"/>
      <c r="GX305" s="159"/>
      <c r="GY305" s="159"/>
      <c r="GZ305" s="159"/>
      <c r="HA305" s="159"/>
      <c r="HB305" s="159"/>
      <c r="HC305" s="159"/>
      <c r="HD305" s="159"/>
      <c r="HE305" s="159"/>
      <c r="HF305" s="159"/>
      <c r="HG305" s="159"/>
      <c r="HH305" s="159"/>
      <c r="HI305" s="159"/>
      <c r="HJ305" s="159"/>
      <c r="HK305" s="159"/>
      <c r="HL305" s="159"/>
      <c r="HM305" s="159"/>
      <c r="HN305" s="159"/>
      <c r="HO305" s="159"/>
      <c r="HP305" s="159"/>
    </row>
    <row r="306" s="158" customFormat="1" spans="1:224">
      <c r="A306" s="170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  <c r="BI306" s="159"/>
      <c r="BJ306" s="159"/>
      <c r="BK306" s="159"/>
      <c r="BL306" s="159"/>
      <c r="BM306" s="159"/>
      <c r="BN306" s="159"/>
      <c r="BO306" s="159"/>
      <c r="BP306" s="159"/>
      <c r="BQ306" s="159"/>
      <c r="BR306" s="159"/>
      <c r="BS306" s="159"/>
      <c r="BT306" s="159"/>
      <c r="BU306" s="159"/>
      <c r="BV306" s="159"/>
      <c r="BW306" s="159"/>
      <c r="BX306" s="159"/>
      <c r="BY306" s="159"/>
      <c r="BZ306" s="159"/>
      <c r="CA306" s="159"/>
      <c r="CB306" s="159"/>
      <c r="CC306" s="159"/>
      <c r="CD306" s="159"/>
      <c r="CE306" s="159"/>
      <c r="CF306" s="159"/>
      <c r="CG306" s="159"/>
      <c r="CH306" s="159"/>
      <c r="CI306" s="159"/>
      <c r="CJ306" s="159"/>
      <c r="CK306" s="159"/>
      <c r="CL306" s="159"/>
      <c r="CM306" s="159"/>
      <c r="CN306" s="159"/>
      <c r="CO306" s="159"/>
      <c r="CP306" s="159"/>
      <c r="CQ306" s="159"/>
      <c r="CR306" s="159"/>
      <c r="CS306" s="159"/>
      <c r="CT306" s="159"/>
      <c r="CU306" s="159"/>
      <c r="CV306" s="159"/>
      <c r="CW306" s="159"/>
      <c r="CX306" s="159"/>
      <c r="CY306" s="159"/>
      <c r="CZ306" s="159"/>
      <c r="DA306" s="159"/>
      <c r="DB306" s="159"/>
      <c r="DC306" s="159"/>
      <c r="DD306" s="159"/>
      <c r="DE306" s="159"/>
      <c r="DF306" s="159"/>
      <c r="DG306" s="159"/>
      <c r="DH306" s="159"/>
      <c r="DI306" s="159"/>
      <c r="DJ306" s="159"/>
      <c r="DK306" s="159"/>
      <c r="DL306" s="159"/>
      <c r="DM306" s="159"/>
      <c r="DN306" s="159"/>
      <c r="DO306" s="159"/>
      <c r="DP306" s="159"/>
      <c r="DQ306" s="159"/>
      <c r="DR306" s="159"/>
      <c r="DS306" s="159"/>
      <c r="DT306" s="159"/>
      <c r="DU306" s="159"/>
      <c r="DV306" s="159"/>
      <c r="DW306" s="159"/>
      <c r="DX306" s="159"/>
      <c r="DY306" s="159"/>
      <c r="DZ306" s="159"/>
      <c r="EA306" s="159"/>
      <c r="EB306" s="159"/>
      <c r="EC306" s="159"/>
      <c r="ED306" s="159"/>
      <c r="EE306" s="159"/>
      <c r="EF306" s="159"/>
      <c r="EG306" s="159"/>
      <c r="EH306" s="159"/>
      <c r="EI306" s="159"/>
      <c r="EJ306" s="159"/>
      <c r="EK306" s="159"/>
      <c r="EL306" s="159"/>
      <c r="EM306" s="159"/>
      <c r="EN306" s="159"/>
      <c r="EO306" s="159"/>
      <c r="EP306" s="159"/>
      <c r="EQ306" s="159"/>
      <c r="ER306" s="159"/>
      <c r="ES306" s="159"/>
      <c r="ET306" s="159"/>
      <c r="EU306" s="159"/>
      <c r="EV306" s="159"/>
      <c r="EW306" s="159"/>
      <c r="EX306" s="159"/>
      <c r="EY306" s="159"/>
      <c r="EZ306" s="159"/>
      <c r="FA306" s="159"/>
      <c r="FB306" s="159"/>
      <c r="FC306" s="159"/>
      <c r="FD306" s="159"/>
      <c r="FE306" s="159"/>
      <c r="FF306" s="159"/>
      <c r="FG306" s="159"/>
      <c r="FH306" s="159"/>
      <c r="FI306" s="159"/>
      <c r="FJ306" s="159"/>
      <c r="FK306" s="159"/>
      <c r="FL306" s="159"/>
      <c r="FM306" s="159"/>
      <c r="FN306" s="159"/>
      <c r="FO306" s="159"/>
      <c r="FP306" s="159"/>
      <c r="FQ306" s="159"/>
      <c r="FR306" s="159"/>
      <c r="FS306" s="159"/>
      <c r="FT306" s="159"/>
      <c r="FU306" s="159"/>
      <c r="FV306" s="159"/>
      <c r="FW306" s="159"/>
      <c r="FX306" s="159"/>
      <c r="FY306" s="159"/>
      <c r="FZ306" s="159"/>
      <c r="GA306" s="159"/>
      <c r="GB306" s="159"/>
      <c r="GC306" s="159"/>
      <c r="GD306" s="159"/>
      <c r="GE306" s="159"/>
      <c r="GF306" s="159"/>
      <c r="GG306" s="159"/>
      <c r="GH306" s="159"/>
      <c r="GI306" s="159"/>
      <c r="GJ306" s="159"/>
      <c r="GK306" s="159"/>
      <c r="GL306" s="159"/>
      <c r="GM306" s="159"/>
      <c r="GN306" s="159"/>
      <c r="GO306" s="159"/>
      <c r="GP306" s="159"/>
      <c r="GQ306" s="159"/>
      <c r="GR306" s="159"/>
      <c r="GS306" s="159"/>
      <c r="GT306" s="159"/>
      <c r="GU306" s="159"/>
      <c r="GV306" s="159"/>
      <c r="GW306" s="159"/>
      <c r="GX306" s="159"/>
      <c r="GY306" s="159"/>
      <c r="GZ306" s="159"/>
      <c r="HA306" s="159"/>
      <c r="HB306" s="159"/>
      <c r="HC306" s="159"/>
      <c r="HD306" s="159"/>
      <c r="HE306" s="159"/>
      <c r="HF306" s="159"/>
      <c r="HG306" s="159"/>
      <c r="HH306" s="159"/>
      <c r="HI306" s="159"/>
      <c r="HJ306" s="159"/>
      <c r="HK306" s="159"/>
      <c r="HL306" s="159"/>
      <c r="HM306" s="159"/>
      <c r="HN306" s="159"/>
      <c r="HO306" s="159"/>
      <c r="HP306" s="159"/>
    </row>
    <row r="307" s="158" customFormat="1" spans="1:224">
      <c r="A307" s="170"/>
      <c r="AG307" s="159"/>
      <c r="AH307" s="159"/>
      <c r="AI307" s="159"/>
      <c r="AJ307" s="159"/>
      <c r="AK307" s="159"/>
      <c r="AL307" s="159"/>
      <c r="AM307" s="159"/>
      <c r="AN307" s="159"/>
      <c r="AO307" s="159"/>
      <c r="AP307" s="159"/>
      <c r="AQ307" s="159"/>
      <c r="AR307" s="159"/>
      <c r="AS307" s="159"/>
      <c r="AT307" s="159"/>
      <c r="AU307" s="159"/>
      <c r="AV307" s="159"/>
      <c r="AW307" s="159"/>
      <c r="AX307" s="159"/>
      <c r="AY307" s="159"/>
      <c r="AZ307" s="159"/>
      <c r="BA307" s="159"/>
      <c r="BB307" s="159"/>
      <c r="BC307" s="159"/>
      <c r="BD307" s="159"/>
      <c r="BE307" s="159"/>
      <c r="BF307" s="159"/>
      <c r="BG307" s="159"/>
      <c r="BH307" s="159"/>
      <c r="BI307" s="159"/>
      <c r="BJ307" s="159"/>
      <c r="BK307" s="159"/>
      <c r="BL307" s="159"/>
      <c r="BM307" s="159"/>
      <c r="BN307" s="159"/>
      <c r="BO307" s="159"/>
      <c r="BP307" s="159"/>
      <c r="BQ307" s="159"/>
      <c r="BR307" s="159"/>
      <c r="BS307" s="159"/>
      <c r="BT307" s="159"/>
      <c r="BU307" s="159"/>
      <c r="BV307" s="159"/>
      <c r="BW307" s="159"/>
      <c r="BX307" s="159"/>
      <c r="BY307" s="159"/>
      <c r="BZ307" s="159"/>
      <c r="CA307" s="159"/>
      <c r="CB307" s="159"/>
      <c r="CC307" s="159"/>
      <c r="CD307" s="159"/>
      <c r="CE307" s="159"/>
      <c r="CF307" s="159"/>
      <c r="CG307" s="159"/>
      <c r="CH307" s="159"/>
      <c r="CI307" s="159"/>
      <c r="CJ307" s="159"/>
      <c r="CK307" s="159"/>
      <c r="CL307" s="159"/>
      <c r="CM307" s="159"/>
      <c r="CN307" s="159"/>
      <c r="CO307" s="159"/>
      <c r="CP307" s="159"/>
      <c r="CQ307" s="159"/>
      <c r="CR307" s="159"/>
      <c r="CS307" s="159"/>
      <c r="CT307" s="159"/>
      <c r="CU307" s="159"/>
      <c r="CV307" s="159"/>
      <c r="CW307" s="159"/>
      <c r="CX307" s="159"/>
      <c r="CY307" s="159"/>
      <c r="CZ307" s="159"/>
      <c r="DA307" s="159"/>
      <c r="DB307" s="159"/>
      <c r="DC307" s="159"/>
      <c r="DD307" s="159"/>
      <c r="DE307" s="159"/>
      <c r="DF307" s="159"/>
      <c r="DG307" s="159"/>
      <c r="DH307" s="159"/>
      <c r="DI307" s="159"/>
      <c r="DJ307" s="159"/>
      <c r="DK307" s="159"/>
      <c r="DL307" s="159"/>
      <c r="DM307" s="159"/>
      <c r="DN307" s="159"/>
      <c r="DO307" s="159"/>
      <c r="DP307" s="159"/>
      <c r="DQ307" s="159"/>
      <c r="DR307" s="159"/>
      <c r="DS307" s="159"/>
      <c r="DT307" s="159"/>
      <c r="DU307" s="159"/>
      <c r="DV307" s="159"/>
      <c r="DW307" s="159"/>
      <c r="DX307" s="159"/>
      <c r="DY307" s="159"/>
      <c r="DZ307" s="159"/>
      <c r="EA307" s="159"/>
      <c r="EB307" s="159"/>
      <c r="EC307" s="159"/>
      <c r="ED307" s="159"/>
      <c r="EE307" s="159"/>
      <c r="EF307" s="159"/>
      <c r="EG307" s="159"/>
      <c r="EH307" s="159"/>
      <c r="EI307" s="159"/>
      <c r="EJ307" s="159"/>
      <c r="EK307" s="159"/>
      <c r="EL307" s="159"/>
      <c r="EM307" s="159"/>
      <c r="EN307" s="159"/>
      <c r="EO307" s="159"/>
      <c r="EP307" s="159"/>
      <c r="EQ307" s="159"/>
      <c r="ER307" s="159"/>
      <c r="ES307" s="159"/>
      <c r="ET307" s="159"/>
      <c r="EU307" s="159"/>
      <c r="EV307" s="159"/>
      <c r="EW307" s="159"/>
      <c r="EX307" s="159"/>
      <c r="EY307" s="159"/>
      <c r="EZ307" s="159"/>
      <c r="FA307" s="159"/>
      <c r="FB307" s="159"/>
      <c r="FC307" s="159"/>
      <c r="FD307" s="159"/>
      <c r="FE307" s="159"/>
      <c r="FF307" s="159"/>
      <c r="FG307" s="159"/>
      <c r="FH307" s="159"/>
      <c r="FI307" s="159"/>
      <c r="FJ307" s="159"/>
      <c r="FK307" s="159"/>
      <c r="FL307" s="159"/>
      <c r="FM307" s="159"/>
      <c r="FN307" s="159"/>
      <c r="FO307" s="159"/>
      <c r="FP307" s="159"/>
      <c r="FQ307" s="159"/>
      <c r="FR307" s="159"/>
      <c r="FS307" s="159"/>
      <c r="FT307" s="159"/>
      <c r="FU307" s="159"/>
      <c r="FV307" s="159"/>
      <c r="FW307" s="159"/>
      <c r="FX307" s="159"/>
      <c r="FY307" s="159"/>
      <c r="FZ307" s="159"/>
      <c r="GA307" s="159"/>
      <c r="GB307" s="159"/>
      <c r="GC307" s="159"/>
      <c r="GD307" s="159"/>
      <c r="GE307" s="159"/>
      <c r="GF307" s="159"/>
      <c r="GG307" s="159"/>
      <c r="GH307" s="159"/>
      <c r="GI307" s="159"/>
      <c r="GJ307" s="159"/>
      <c r="GK307" s="159"/>
      <c r="GL307" s="159"/>
      <c r="GM307" s="159"/>
      <c r="GN307" s="159"/>
      <c r="GO307" s="159"/>
      <c r="GP307" s="159"/>
      <c r="GQ307" s="159"/>
      <c r="GR307" s="159"/>
      <c r="GS307" s="159"/>
      <c r="GT307" s="159"/>
      <c r="GU307" s="159"/>
      <c r="GV307" s="159"/>
      <c r="GW307" s="159"/>
      <c r="GX307" s="159"/>
      <c r="GY307" s="159"/>
      <c r="GZ307" s="159"/>
      <c r="HA307" s="159"/>
      <c r="HB307" s="159"/>
      <c r="HC307" s="159"/>
      <c r="HD307" s="159"/>
      <c r="HE307" s="159"/>
      <c r="HF307" s="159"/>
      <c r="HG307" s="159"/>
      <c r="HH307" s="159"/>
      <c r="HI307" s="159"/>
      <c r="HJ307" s="159"/>
      <c r="HK307" s="159"/>
      <c r="HL307" s="159"/>
      <c r="HM307" s="159"/>
      <c r="HN307" s="159"/>
      <c r="HO307" s="159"/>
      <c r="HP307" s="159"/>
    </row>
    <row r="308" s="158" customFormat="1" spans="1:224">
      <c r="A308" s="170"/>
      <c r="AG308" s="159"/>
      <c r="AH308" s="159"/>
      <c r="AI308" s="159"/>
      <c r="AJ308" s="159"/>
      <c r="AK308" s="159"/>
      <c r="AL308" s="159"/>
      <c r="AM308" s="159"/>
      <c r="AN308" s="159"/>
      <c r="AO308" s="159"/>
      <c r="AP308" s="159"/>
      <c r="AQ308" s="159"/>
      <c r="AR308" s="159"/>
      <c r="AS308" s="159"/>
      <c r="AT308" s="159"/>
      <c r="AU308" s="159"/>
      <c r="AV308" s="159"/>
      <c r="AW308" s="159"/>
      <c r="AX308" s="159"/>
      <c r="AY308" s="159"/>
      <c r="AZ308" s="159"/>
      <c r="BA308" s="159"/>
      <c r="BB308" s="159"/>
      <c r="BC308" s="159"/>
      <c r="BD308" s="159"/>
      <c r="BE308" s="159"/>
      <c r="BF308" s="159"/>
      <c r="BG308" s="159"/>
      <c r="BH308" s="159"/>
      <c r="BI308" s="159"/>
      <c r="BJ308" s="159"/>
      <c r="BK308" s="159"/>
      <c r="BL308" s="159"/>
      <c r="BM308" s="159"/>
      <c r="BN308" s="159"/>
      <c r="BO308" s="159"/>
      <c r="BP308" s="159"/>
      <c r="BQ308" s="159"/>
      <c r="BR308" s="159"/>
      <c r="BS308" s="159"/>
      <c r="BT308" s="159"/>
      <c r="BU308" s="159"/>
      <c r="BV308" s="159"/>
      <c r="BW308" s="159"/>
      <c r="BX308" s="159"/>
      <c r="BY308" s="159"/>
      <c r="BZ308" s="159"/>
      <c r="CA308" s="159"/>
      <c r="CB308" s="159"/>
      <c r="CC308" s="159"/>
      <c r="CD308" s="159"/>
      <c r="CE308" s="159"/>
      <c r="CF308" s="159"/>
      <c r="CG308" s="159"/>
      <c r="CH308" s="159"/>
      <c r="CI308" s="159"/>
      <c r="CJ308" s="159"/>
      <c r="CK308" s="159"/>
      <c r="CL308" s="159"/>
      <c r="CM308" s="159"/>
      <c r="CN308" s="159"/>
      <c r="CO308" s="159"/>
      <c r="CP308" s="159"/>
      <c r="CQ308" s="159"/>
      <c r="CR308" s="159"/>
      <c r="CS308" s="159"/>
      <c r="CT308" s="159"/>
      <c r="CU308" s="159"/>
      <c r="CV308" s="159"/>
      <c r="CW308" s="159"/>
      <c r="CX308" s="159"/>
      <c r="CY308" s="159"/>
      <c r="CZ308" s="159"/>
      <c r="DA308" s="159"/>
      <c r="DB308" s="159"/>
      <c r="DC308" s="159"/>
      <c r="DD308" s="159"/>
      <c r="DE308" s="159"/>
      <c r="DF308" s="159"/>
      <c r="DG308" s="159"/>
      <c r="DH308" s="159"/>
      <c r="DI308" s="159"/>
      <c r="DJ308" s="159"/>
      <c r="DK308" s="159"/>
      <c r="DL308" s="159"/>
      <c r="DM308" s="159"/>
      <c r="DN308" s="159"/>
      <c r="DO308" s="159"/>
      <c r="DP308" s="159"/>
      <c r="DQ308" s="159"/>
      <c r="DR308" s="159"/>
      <c r="DS308" s="159"/>
      <c r="DT308" s="159"/>
      <c r="DU308" s="159"/>
      <c r="DV308" s="159"/>
      <c r="DW308" s="159"/>
      <c r="DX308" s="159"/>
      <c r="DY308" s="159"/>
      <c r="DZ308" s="159"/>
      <c r="EA308" s="159"/>
      <c r="EB308" s="159"/>
      <c r="EC308" s="159"/>
      <c r="ED308" s="159"/>
      <c r="EE308" s="159"/>
      <c r="EF308" s="159"/>
      <c r="EG308" s="159"/>
      <c r="EH308" s="159"/>
      <c r="EI308" s="159"/>
      <c r="EJ308" s="159"/>
      <c r="EK308" s="159"/>
      <c r="EL308" s="159"/>
      <c r="EM308" s="159"/>
      <c r="EN308" s="159"/>
      <c r="EO308" s="159"/>
      <c r="EP308" s="159"/>
      <c r="EQ308" s="159"/>
      <c r="ER308" s="159"/>
      <c r="ES308" s="159"/>
      <c r="ET308" s="159"/>
      <c r="EU308" s="159"/>
      <c r="EV308" s="159"/>
      <c r="EW308" s="159"/>
      <c r="EX308" s="159"/>
      <c r="EY308" s="159"/>
      <c r="EZ308" s="159"/>
      <c r="FA308" s="159"/>
      <c r="FB308" s="159"/>
      <c r="FC308" s="159"/>
      <c r="FD308" s="159"/>
      <c r="FE308" s="159"/>
      <c r="FF308" s="159"/>
      <c r="FG308" s="159"/>
      <c r="FH308" s="159"/>
      <c r="FI308" s="159"/>
      <c r="FJ308" s="159"/>
      <c r="FK308" s="159"/>
      <c r="FL308" s="159"/>
      <c r="FM308" s="159"/>
      <c r="FN308" s="159"/>
      <c r="FO308" s="159"/>
      <c r="FP308" s="159"/>
      <c r="FQ308" s="159"/>
      <c r="FR308" s="159"/>
      <c r="FS308" s="159"/>
      <c r="FT308" s="159"/>
      <c r="FU308" s="159"/>
      <c r="FV308" s="159"/>
      <c r="FW308" s="159"/>
      <c r="FX308" s="159"/>
      <c r="FY308" s="159"/>
      <c r="FZ308" s="159"/>
      <c r="GA308" s="159"/>
      <c r="GB308" s="159"/>
      <c r="GC308" s="159"/>
      <c r="GD308" s="159"/>
      <c r="GE308" s="159"/>
      <c r="GF308" s="159"/>
      <c r="GG308" s="159"/>
      <c r="GH308" s="159"/>
      <c r="GI308" s="159"/>
      <c r="GJ308" s="159"/>
      <c r="GK308" s="159"/>
      <c r="GL308" s="159"/>
      <c r="GM308" s="159"/>
      <c r="GN308" s="159"/>
      <c r="GO308" s="159"/>
      <c r="GP308" s="159"/>
      <c r="GQ308" s="159"/>
      <c r="GR308" s="159"/>
      <c r="GS308" s="159"/>
      <c r="GT308" s="159"/>
      <c r="GU308" s="159"/>
      <c r="GV308" s="159"/>
      <c r="GW308" s="159"/>
      <c r="GX308" s="159"/>
      <c r="GY308" s="159"/>
      <c r="GZ308" s="159"/>
      <c r="HA308" s="159"/>
      <c r="HB308" s="159"/>
      <c r="HC308" s="159"/>
      <c r="HD308" s="159"/>
      <c r="HE308" s="159"/>
      <c r="HF308" s="159"/>
      <c r="HG308" s="159"/>
      <c r="HH308" s="159"/>
      <c r="HI308" s="159"/>
      <c r="HJ308" s="159"/>
      <c r="HK308" s="159"/>
      <c r="HL308" s="159"/>
      <c r="HM308" s="159"/>
      <c r="HN308" s="159"/>
      <c r="HO308" s="159"/>
      <c r="HP308" s="159"/>
    </row>
    <row r="309" s="158" customFormat="1" spans="1:224">
      <c r="A309" s="170"/>
      <c r="AG309" s="159"/>
      <c r="AH309" s="159"/>
      <c r="AI309" s="159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59"/>
      <c r="AU309" s="159"/>
      <c r="AV309" s="159"/>
      <c r="AW309" s="159"/>
      <c r="AX309" s="159"/>
      <c r="AY309" s="159"/>
      <c r="AZ309" s="159"/>
      <c r="BA309" s="159"/>
      <c r="BB309" s="159"/>
      <c r="BC309" s="159"/>
      <c r="BD309" s="159"/>
      <c r="BE309" s="159"/>
      <c r="BF309" s="159"/>
      <c r="BG309" s="159"/>
      <c r="BH309" s="159"/>
      <c r="BI309" s="159"/>
      <c r="BJ309" s="159"/>
      <c r="BK309" s="159"/>
      <c r="BL309" s="159"/>
      <c r="BM309" s="159"/>
      <c r="BN309" s="159"/>
      <c r="BO309" s="159"/>
      <c r="BP309" s="159"/>
      <c r="BQ309" s="159"/>
      <c r="BR309" s="159"/>
      <c r="BS309" s="159"/>
      <c r="BT309" s="159"/>
      <c r="BU309" s="159"/>
      <c r="BV309" s="159"/>
      <c r="BW309" s="159"/>
      <c r="BX309" s="159"/>
      <c r="BY309" s="159"/>
      <c r="BZ309" s="159"/>
      <c r="CA309" s="159"/>
      <c r="CB309" s="159"/>
      <c r="CC309" s="159"/>
      <c r="CD309" s="159"/>
      <c r="CE309" s="159"/>
      <c r="CF309" s="159"/>
      <c r="CG309" s="159"/>
      <c r="CH309" s="159"/>
      <c r="CI309" s="159"/>
      <c r="CJ309" s="159"/>
      <c r="CK309" s="159"/>
      <c r="CL309" s="159"/>
      <c r="CM309" s="159"/>
      <c r="CN309" s="159"/>
      <c r="CO309" s="159"/>
      <c r="CP309" s="159"/>
      <c r="CQ309" s="159"/>
      <c r="CR309" s="159"/>
      <c r="CS309" s="159"/>
      <c r="CT309" s="159"/>
      <c r="CU309" s="159"/>
      <c r="CV309" s="159"/>
      <c r="CW309" s="159"/>
      <c r="CX309" s="159"/>
      <c r="CY309" s="159"/>
      <c r="CZ309" s="159"/>
      <c r="DA309" s="159"/>
      <c r="DB309" s="159"/>
      <c r="DC309" s="159"/>
      <c r="DD309" s="159"/>
      <c r="DE309" s="159"/>
      <c r="DF309" s="159"/>
      <c r="DG309" s="159"/>
      <c r="DH309" s="159"/>
      <c r="DI309" s="159"/>
      <c r="DJ309" s="159"/>
      <c r="DK309" s="159"/>
      <c r="DL309" s="159"/>
      <c r="DM309" s="159"/>
      <c r="DN309" s="159"/>
      <c r="DO309" s="159"/>
      <c r="DP309" s="159"/>
      <c r="DQ309" s="159"/>
      <c r="DR309" s="159"/>
      <c r="DS309" s="159"/>
      <c r="DT309" s="159"/>
      <c r="DU309" s="159"/>
      <c r="DV309" s="159"/>
      <c r="DW309" s="159"/>
      <c r="DX309" s="159"/>
      <c r="DY309" s="159"/>
      <c r="DZ309" s="159"/>
      <c r="EA309" s="159"/>
      <c r="EB309" s="159"/>
      <c r="EC309" s="159"/>
      <c r="ED309" s="159"/>
      <c r="EE309" s="159"/>
      <c r="EF309" s="159"/>
      <c r="EG309" s="159"/>
      <c r="EH309" s="159"/>
      <c r="EI309" s="159"/>
      <c r="EJ309" s="159"/>
      <c r="EK309" s="159"/>
      <c r="EL309" s="159"/>
      <c r="EM309" s="159"/>
      <c r="EN309" s="159"/>
      <c r="EO309" s="159"/>
      <c r="EP309" s="159"/>
      <c r="EQ309" s="159"/>
      <c r="ER309" s="159"/>
      <c r="ES309" s="159"/>
      <c r="ET309" s="159"/>
      <c r="EU309" s="159"/>
      <c r="EV309" s="159"/>
      <c r="EW309" s="159"/>
      <c r="EX309" s="159"/>
      <c r="EY309" s="159"/>
      <c r="EZ309" s="159"/>
      <c r="FA309" s="159"/>
      <c r="FB309" s="159"/>
      <c r="FC309" s="159"/>
      <c r="FD309" s="159"/>
      <c r="FE309" s="159"/>
      <c r="FF309" s="159"/>
      <c r="FG309" s="159"/>
      <c r="FH309" s="159"/>
      <c r="FI309" s="159"/>
      <c r="FJ309" s="159"/>
      <c r="FK309" s="159"/>
      <c r="FL309" s="159"/>
      <c r="FM309" s="159"/>
      <c r="FN309" s="159"/>
      <c r="FO309" s="159"/>
      <c r="FP309" s="159"/>
      <c r="FQ309" s="159"/>
      <c r="FR309" s="159"/>
      <c r="FS309" s="159"/>
      <c r="FT309" s="159"/>
      <c r="FU309" s="159"/>
      <c r="FV309" s="159"/>
      <c r="FW309" s="159"/>
      <c r="FX309" s="159"/>
      <c r="FY309" s="159"/>
      <c r="FZ309" s="159"/>
      <c r="GA309" s="159"/>
      <c r="GB309" s="159"/>
      <c r="GC309" s="159"/>
      <c r="GD309" s="159"/>
      <c r="GE309" s="159"/>
      <c r="GF309" s="159"/>
      <c r="GG309" s="159"/>
      <c r="GH309" s="159"/>
      <c r="GI309" s="159"/>
      <c r="GJ309" s="159"/>
      <c r="GK309" s="159"/>
      <c r="GL309" s="159"/>
      <c r="GM309" s="159"/>
      <c r="GN309" s="159"/>
      <c r="GO309" s="159"/>
      <c r="GP309" s="159"/>
      <c r="GQ309" s="159"/>
      <c r="GR309" s="159"/>
      <c r="GS309" s="159"/>
      <c r="GT309" s="159"/>
      <c r="GU309" s="159"/>
      <c r="GV309" s="159"/>
      <c r="GW309" s="159"/>
      <c r="GX309" s="159"/>
      <c r="GY309" s="159"/>
      <c r="GZ309" s="159"/>
      <c r="HA309" s="159"/>
      <c r="HB309" s="159"/>
      <c r="HC309" s="159"/>
      <c r="HD309" s="159"/>
      <c r="HE309" s="159"/>
      <c r="HF309" s="159"/>
      <c r="HG309" s="159"/>
      <c r="HH309" s="159"/>
      <c r="HI309" s="159"/>
      <c r="HJ309" s="159"/>
      <c r="HK309" s="159"/>
      <c r="HL309" s="159"/>
      <c r="HM309" s="159"/>
      <c r="HN309" s="159"/>
      <c r="HO309" s="159"/>
      <c r="HP309" s="159"/>
    </row>
    <row r="310" s="158" customFormat="1" spans="1:224">
      <c r="A310" s="170"/>
      <c r="AG310" s="159"/>
      <c r="AH310" s="159"/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  <c r="AV310" s="159"/>
      <c r="AW310" s="159"/>
      <c r="AX310" s="159"/>
      <c r="AY310" s="159"/>
      <c r="AZ310" s="159"/>
      <c r="BA310" s="159"/>
      <c r="BB310" s="159"/>
      <c r="BC310" s="159"/>
      <c r="BD310" s="159"/>
      <c r="BE310" s="159"/>
      <c r="BF310" s="159"/>
      <c r="BG310" s="159"/>
      <c r="BH310" s="159"/>
      <c r="BI310" s="159"/>
      <c r="BJ310" s="159"/>
      <c r="BK310" s="159"/>
      <c r="BL310" s="159"/>
      <c r="BM310" s="159"/>
      <c r="BN310" s="159"/>
      <c r="BO310" s="159"/>
      <c r="BP310" s="159"/>
      <c r="BQ310" s="159"/>
      <c r="BR310" s="159"/>
      <c r="BS310" s="159"/>
      <c r="BT310" s="159"/>
      <c r="BU310" s="159"/>
      <c r="BV310" s="159"/>
      <c r="BW310" s="159"/>
      <c r="BX310" s="159"/>
      <c r="BY310" s="159"/>
      <c r="BZ310" s="159"/>
      <c r="CA310" s="159"/>
      <c r="CB310" s="159"/>
      <c r="CC310" s="159"/>
      <c r="CD310" s="159"/>
      <c r="CE310" s="159"/>
      <c r="CF310" s="159"/>
      <c r="CG310" s="159"/>
      <c r="CH310" s="159"/>
      <c r="CI310" s="159"/>
      <c r="CJ310" s="159"/>
      <c r="CK310" s="159"/>
      <c r="CL310" s="159"/>
      <c r="CM310" s="159"/>
      <c r="CN310" s="159"/>
      <c r="CO310" s="159"/>
      <c r="CP310" s="159"/>
      <c r="CQ310" s="159"/>
      <c r="CR310" s="159"/>
      <c r="CS310" s="159"/>
      <c r="CT310" s="159"/>
      <c r="CU310" s="159"/>
      <c r="CV310" s="159"/>
      <c r="CW310" s="159"/>
      <c r="CX310" s="159"/>
      <c r="CY310" s="159"/>
      <c r="CZ310" s="159"/>
      <c r="DA310" s="159"/>
      <c r="DB310" s="159"/>
      <c r="DC310" s="159"/>
      <c r="DD310" s="159"/>
      <c r="DE310" s="159"/>
      <c r="DF310" s="159"/>
      <c r="DG310" s="159"/>
      <c r="DH310" s="159"/>
      <c r="DI310" s="159"/>
      <c r="DJ310" s="159"/>
      <c r="DK310" s="159"/>
      <c r="DL310" s="159"/>
      <c r="DM310" s="159"/>
      <c r="DN310" s="159"/>
      <c r="DO310" s="159"/>
      <c r="DP310" s="159"/>
      <c r="DQ310" s="159"/>
      <c r="DR310" s="159"/>
      <c r="DS310" s="159"/>
      <c r="DT310" s="159"/>
      <c r="DU310" s="159"/>
      <c r="DV310" s="159"/>
      <c r="DW310" s="159"/>
      <c r="DX310" s="159"/>
      <c r="DY310" s="159"/>
      <c r="DZ310" s="159"/>
      <c r="EA310" s="159"/>
      <c r="EB310" s="159"/>
      <c r="EC310" s="159"/>
      <c r="ED310" s="159"/>
      <c r="EE310" s="159"/>
      <c r="EF310" s="159"/>
      <c r="EG310" s="159"/>
      <c r="EH310" s="159"/>
      <c r="EI310" s="159"/>
      <c r="EJ310" s="159"/>
      <c r="EK310" s="159"/>
      <c r="EL310" s="159"/>
      <c r="EM310" s="159"/>
      <c r="EN310" s="159"/>
      <c r="EO310" s="159"/>
      <c r="EP310" s="159"/>
      <c r="EQ310" s="159"/>
      <c r="ER310" s="159"/>
      <c r="ES310" s="159"/>
      <c r="ET310" s="159"/>
      <c r="EU310" s="159"/>
      <c r="EV310" s="159"/>
      <c r="EW310" s="159"/>
      <c r="EX310" s="159"/>
      <c r="EY310" s="159"/>
      <c r="EZ310" s="159"/>
      <c r="FA310" s="159"/>
      <c r="FB310" s="159"/>
      <c r="FC310" s="159"/>
      <c r="FD310" s="159"/>
      <c r="FE310" s="159"/>
      <c r="FF310" s="159"/>
      <c r="FG310" s="159"/>
      <c r="FH310" s="159"/>
      <c r="FI310" s="159"/>
      <c r="FJ310" s="159"/>
      <c r="FK310" s="159"/>
      <c r="FL310" s="159"/>
      <c r="FM310" s="159"/>
      <c r="FN310" s="159"/>
      <c r="FO310" s="159"/>
      <c r="FP310" s="159"/>
      <c r="FQ310" s="159"/>
      <c r="FR310" s="159"/>
      <c r="FS310" s="159"/>
      <c r="FT310" s="159"/>
      <c r="FU310" s="159"/>
      <c r="FV310" s="159"/>
      <c r="FW310" s="159"/>
      <c r="FX310" s="159"/>
      <c r="FY310" s="159"/>
      <c r="FZ310" s="159"/>
      <c r="GA310" s="159"/>
      <c r="GB310" s="159"/>
      <c r="GC310" s="159"/>
      <c r="GD310" s="159"/>
      <c r="GE310" s="159"/>
      <c r="GF310" s="159"/>
      <c r="GG310" s="159"/>
      <c r="GH310" s="159"/>
      <c r="GI310" s="159"/>
      <c r="GJ310" s="159"/>
      <c r="GK310" s="159"/>
      <c r="GL310" s="159"/>
      <c r="GM310" s="159"/>
      <c r="GN310" s="159"/>
      <c r="GO310" s="159"/>
      <c r="GP310" s="159"/>
      <c r="GQ310" s="159"/>
      <c r="GR310" s="159"/>
      <c r="GS310" s="159"/>
      <c r="GT310" s="159"/>
      <c r="GU310" s="159"/>
      <c r="GV310" s="159"/>
      <c r="GW310" s="159"/>
      <c r="GX310" s="159"/>
      <c r="GY310" s="159"/>
      <c r="GZ310" s="159"/>
      <c r="HA310" s="159"/>
      <c r="HB310" s="159"/>
      <c r="HC310" s="159"/>
      <c r="HD310" s="159"/>
      <c r="HE310" s="159"/>
      <c r="HF310" s="159"/>
      <c r="HG310" s="159"/>
      <c r="HH310" s="159"/>
      <c r="HI310" s="159"/>
      <c r="HJ310" s="159"/>
      <c r="HK310" s="159"/>
      <c r="HL310" s="159"/>
      <c r="HM310" s="159"/>
      <c r="HN310" s="159"/>
      <c r="HO310" s="159"/>
      <c r="HP310" s="159"/>
    </row>
    <row r="311" s="158" customFormat="1" spans="1:224">
      <c r="A311" s="170"/>
      <c r="AG311" s="159"/>
      <c r="AH311" s="159"/>
      <c r="AI311" s="159"/>
      <c r="AJ311" s="159"/>
      <c r="AK311" s="159"/>
      <c r="AL311" s="159"/>
      <c r="AM311" s="159"/>
      <c r="AN311" s="159"/>
      <c r="AO311" s="159"/>
      <c r="AP311" s="159"/>
      <c r="AQ311" s="159"/>
      <c r="AR311" s="159"/>
      <c r="AS311" s="159"/>
      <c r="AT311" s="159"/>
      <c r="AU311" s="159"/>
      <c r="AV311" s="159"/>
      <c r="AW311" s="159"/>
      <c r="AX311" s="159"/>
      <c r="AY311" s="159"/>
      <c r="AZ311" s="159"/>
      <c r="BA311" s="159"/>
      <c r="BB311" s="159"/>
      <c r="BC311" s="159"/>
      <c r="BD311" s="159"/>
      <c r="BE311" s="159"/>
      <c r="BF311" s="159"/>
      <c r="BG311" s="159"/>
      <c r="BH311" s="159"/>
      <c r="BI311" s="159"/>
      <c r="BJ311" s="159"/>
      <c r="BK311" s="159"/>
      <c r="BL311" s="159"/>
      <c r="BM311" s="159"/>
      <c r="BN311" s="159"/>
      <c r="BO311" s="159"/>
      <c r="BP311" s="159"/>
      <c r="BQ311" s="159"/>
      <c r="BR311" s="159"/>
      <c r="BS311" s="159"/>
      <c r="BT311" s="159"/>
      <c r="BU311" s="159"/>
      <c r="BV311" s="159"/>
      <c r="BW311" s="159"/>
      <c r="BX311" s="159"/>
      <c r="BY311" s="159"/>
      <c r="BZ311" s="159"/>
      <c r="CA311" s="159"/>
      <c r="CB311" s="159"/>
      <c r="CC311" s="159"/>
      <c r="CD311" s="159"/>
      <c r="CE311" s="159"/>
      <c r="CF311" s="159"/>
      <c r="CG311" s="159"/>
      <c r="CH311" s="159"/>
      <c r="CI311" s="159"/>
      <c r="CJ311" s="159"/>
      <c r="CK311" s="159"/>
      <c r="CL311" s="159"/>
      <c r="CM311" s="159"/>
      <c r="CN311" s="159"/>
      <c r="CO311" s="159"/>
      <c r="CP311" s="159"/>
      <c r="CQ311" s="159"/>
      <c r="CR311" s="159"/>
      <c r="CS311" s="159"/>
      <c r="CT311" s="159"/>
      <c r="CU311" s="159"/>
      <c r="CV311" s="159"/>
      <c r="CW311" s="159"/>
      <c r="CX311" s="159"/>
      <c r="CY311" s="159"/>
      <c r="CZ311" s="159"/>
      <c r="DA311" s="159"/>
      <c r="DB311" s="159"/>
      <c r="DC311" s="159"/>
      <c r="DD311" s="159"/>
      <c r="DE311" s="159"/>
      <c r="DF311" s="159"/>
      <c r="DG311" s="159"/>
      <c r="DH311" s="159"/>
      <c r="DI311" s="159"/>
      <c r="DJ311" s="159"/>
      <c r="DK311" s="159"/>
      <c r="DL311" s="159"/>
      <c r="DM311" s="159"/>
      <c r="DN311" s="159"/>
      <c r="DO311" s="159"/>
      <c r="DP311" s="159"/>
      <c r="DQ311" s="159"/>
      <c r="DR311" s="159"/>
      <c r="DS311" s="159"/>
      <c r="DT311" s="159"/>
      <c r="DU311" s="159"/>
      <c r="DV311" s="159"/>
      <c r="DW311" s="159"/>
      <c r="DX311" s="159"/>
      <c r="DY311" s="159"/>
      <c r="DZ311" s="159"/>
      <c r="EA311" s="159"/>
      <c r="EB311" s="159"/>
      <c r="EC311" s="159"/>
      <c r="ED311" s="159"/>
      <c r="EE311" s="159"/>
      <c r="EF311" s="159"/>
      <c r="EG311" s="159"/>
      <c r="EH311" s="159"/>
      <c r="EI311" s="159"/>
      <c r="EJ311" s="159"/>
      <c r="EK311" s="159"/>
      <c r="EL311" s="159"/>
      <c r="EM311" s="159"/>
      <c r="EN311" s="159"/>
      <c r="EO311" s="159"/>
      <c r="EP311" s="159"/>
      <c r="EQ311" s="159"/>
      <c r="ER311" s="159"/>
      <c r="ES311" s="159"/>
      <c r="ET311" s="159"/>
      <c r="EU311" s="159"/>
      <c r="EV311" s="159"/>
      <c r="EW311" s="159"/>
      <c r="EX311" s="159"/>
      <c r="EY311" s="159"/>
      <c r="EZ311" s="159"/>
      <c r="FA311" s="159"/>
      <c r="FB311" s="159"/>
      <c r="FC311" s="159"/>
      <c r="FD311" s="159"/>
      <c r="FE311" s="159"/>
      <c r="FF311" s="159"/>
      <c r="FG311" s="159"/>
      <c r="FH311" s="159"/>
      <c r="FI311" s="159"/>
      <c r="FJ311" s="159"/>
      <c r="FK311" s="159"/>
      <c r="FL311" s="159"/>
      <c r="FM311" s="159"/>
      <c r="FN311" s="159"/>
      <c r="FO311" s="159"/>
      <c r="FP311" s="159"/>
      <c r="FQ311" s="159"/>
      <c r="FR311" s="159"/>
      <c r="FS311" s="159"/>
      <c r="FT311" s="159"/>
      <c r="FU311" s="159"/>
      <c r="FV311" s="159"/>
      <c r="FW311" s="159"/>
      <c r="FX311" s="159"/>
      <c r="FY311" s="159"/>
      <c r="FZ311" s="159"/>
      <c r="GA311" s="159"/>
      <c r="GB311" s="159"/>
      <c r="GC311" s="159"/>
      <c r="GD311" s="159"/>
      <c r="GE311" s="159"/>
      <c r="GF311" s="159"/>
      <c r="GG311" s="159"/>
      <c r="GH311" s="159"/>
      <c r="GI311" s="159"/>
      <c r="GJ311" s="159"/>
      <c r="GK311" s="159"/>
      <c r="GL311" s="159"/>
      <c r="GM311" s="159"/>
      <c r="GN311" s="159"/>
      <c r="GO311" s="159"/>
      <c r="GP311" s="159"/>
      <c r="GQ311" s="159"/>
      <c r="GR311" s="159"/>
      <c r="GS311" s="159"/>
      <c r="GT311" s="159"/>
      <c r="GU311" s="159"/>
      <c r="GV311" s="159"/>
      <c r="GW311" s="159"/>
      <c r="GX311" s="159"/>
      <c r="GY311" s="159"/>
      <c r="GZ311" s="159"/>
      <c r="HA311" s="159"/>
      <c r="HB311" s="159"/>
      <c r="HC311" s="159"/>
      <c r="HD311" s="159"/>
      <c r="HE311" s="159"/>
      <c r="HF311" s="159"/>
      <c r="HG311" s="159"/>
      <c r="HH311" s="159"/>
      <c r="HI311" s="159"/>
      <c r="HJ311" s="159"/>
      <c r="HK311" s="159"/>
      <c r="HL311" s="159"/>
      <c r="HM311" s="159"/>
      <c r="HN311" s="159"/>
      <c r="HO311" s="159"/>
      <c r="HP311" s="159"/>
    </row>
    <row r="312" s="158" customFormat="1" spans="1:224">
      <c r="A312" s="170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  <c r="BI312" s="159"/>
      <c r="BJ312" s="159"/>
      <c r="BK312" s="159"/>
      <c r="BL312" s="159"/>
      <c r="BM312" s="159"/>
      <c r="BN312" s="159"/>
      <c r="BO312" s="159"/>
      <c r="BP312" s="159"/>
      <c r="BQ312" s="159"/>
      <c r="BR312" s="159"/>
      <c r="BS312" s="159"/>
      <c r="BT312" s="159"/>
      <c r="BU312" s="159"/>
      <c r="BV312" s="159"/>
      <c r="BW312" s="159"/>
      <c r="BX312" s="159"/>
      <c r="BY312" s="159"/>
      <c r="BZ312" s="159"/>
      <c r="CA312" s="159"/>
      <c r="CB312" s="159"/>
      <c r="CC312" s="159"/>
      <c r="CD312" s="159"/>
      <c r="CE312" s="159"/>
      <c r="CF312" s="159"/>
      <c r="CG312" s="159"/>
      <c r="CH312" s="159"/>
      <c r="CI312" s="159"/>
      <c r="CJ312" s="159"/>
      <c r="CK312" s="159"/>
      <c r="CL312" s="159"/>
      <c r="CM312" s="159"/>
      <c r="CN312" s="159"/>
      <c r="CO312" s="159"/>
      <c r="CP312" s="159"/>
      <c r="CQ312" s="159"/>
      <c r="CR312" s="159"/>
      <c r="CS312" s="159"/>
      <c r="CT312" s="159"/>
      <c r="CU312" s="159"/>
      <c r="CV312" s="159"/>
      <c r="CW312" s="159"/>
      <c r="CX312" s="159"/>
      <c r="CY312" s="159"/>
      <c r="CZ312" s="159"/>
      <c r="DA312" s="159"/>
      <c r="DB312" s="159"/>
      <c r="DC312" s="159"/>
      <c r="DD312" s="159"/>
      <c r="DE312" s="159"/>
      <c r="DF312" s="159"/>
      <c r="DG312" s="159"/>
      <c r="DH312" s="159"/>
      <c r="DI312" s="159"/>
      <c r="DJ312" s="159"/>
      <c r="DK312" s="159"/>
      <c r="DL312" s="159"/>
      <c r="DM312" s="159"/>
      <c r="DN312" s="159"/>
      <c r="DO312" s="159"/>
      <c r="DP312" s="159"/>
      <c r="DQ312" s="159"/>
      <c r="DR312" s="159"/>
      <c r="DS312" s="159"/>
      <c r="DT312" s="159"/>
      <c r="DU312" s="159"/>
      <c r="DV312" s="159"/>
      <c r="DW312" s="159"/>
      <c r="DX312" s="159"/>
      <c r="DY312" s="159"/>
      <c r="DZ312" s="159"/>
      <c r="EA312" s="159"/>
      <c r="EB312" s="159"/>
      <c r="EC312" s="159"/>
      <c r="ED312" s="159"/>
      <c r="EE312" s="159"/>
      <c r="EF312" s="159"/>
      <c r="EG312" s="159"/>
      <c r="EH312" s="159"/>
      <c r="EI312" s="159"/>
      <c r="EJ312" s="159"/>
      <c r="EK312" s="159"/>
      <c r="EL312" s="159"/>
      <c r="EM312" s="159"/>
      <c r="EN312" s="159"/>
      <c r="EO312" s="159"/>
      <c r="EP312" s="159"/>
      <c r="EQ312" s="159"/>
      <c r="ER312" s="159"/>
      <c r="ES312" s="159"/>
      <c r="ET312" s="159"/>
      <c r="EU312" s="159"/>
      <c r="EV312" s="159"/>
      <c r="EW312" s="159"/>
      <c r="EX312" s="159"/>
      <c r="EY312" s="159"/>
      <c r="EZ312" s="159"/>
      <c r="FA312" s="159"/>
      <c r="FB312" s="159"/>
      <c r="FC312" s="159"/>
      <c r="FD312" s="159"/>
      <c r="FE312" s="159"/>
      <c r="FF312" s="159"/>
      <c r="FG312" s="159"/>
      <c r="FH312" s="159"/>
      <c r="FI312" s="159"/>
      <c r="FJ312" s="159"/>
      <c r="FK312" s="159"/>
      <c r="FL312" s="159"/>
      <c r="FM312" s="159"/>
      <c r="FN312" s="159"/>
      <c r="FO312" s="159"/>
      <c r="FP312" s="159"/>
      <c r="FQ312" s="159"/>
      <c r="FR312" s="159"/>
      <c r="FS312" s="159"/>
      <c r="FT312" s="159"/>
      <c r="FU312" s="159"/>
      <c r="FV312" s="159"/>
      <c r="FW312" s="159"/>
      <c r="FX312" s="159"/>
      <c r="FY312" s="159"/>
      <c r="FZ312" s="159"/>
      <c r="GA312" s="159"/>
      <c r="GB312" s="159"/>
      <c r="GC312" s="159"/>
      <c r="GD312" s="159"/>
      <c r="GE312" s="159"/>
      <c r="GF312" s="159"/>
      <c r="GG312" s="159"/>
      <c r="GH312" s="159"/>
      <c r="GI312" s="159"/>
      <c r="GJ312" s="159"/>
      <c r="GK312" s="159"/>
      <c r="GL312" s="159"/>
      <c r="GM312" s="159"/>
      <c r="GN312" s="159"/>
      <c r="GO312" s="159"/>
      <c r="GP312" s="159"/>
      <c r="GQ312" s="159"/>
      <c r="GR312" s="159"/>
      <c r="GS312" s="159"/>
      <c r="GT312" s="159"/>
      <c r="GU312" s="159"/>
      <c r="GV312" s="159"/>
      <c r="GW312" s="159"/>
      <c r="GX312" s="159"/>
      <c r="GY312" s="159"/>
      <c r="GZ312" s="159"/>
      <c r="HA312" s="159"/>
      <c r="HB312" s="159"/>
      <c r="HC312" s="159"/>
      <c r="HD312" s="159"/>
      <c r="HE312" s="159"/>
      <c r="HF312" s="159"/>
      <c r="HG312" s="159"/>
      <c r="HH312" s="159"/>
      <c r="HI312" s="159"/>
      <c r="HJ312" s="159"/>
      <c r="HK312" s="159"/>
      <c r="HL312" s="159"/>
      <c r="HM312" s="159"/>
      <c r="HN312" s="159"/>
      <c r="HO312" s="159"/>
      <c r="HP312" s="159"/>
    </row>
    <row r="313" s="158" customFormat="1" spans="1:224">
      <c r="A313" s="170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159"/>
      <c r="AX313" s="159"/>
      <c r="AY313" s="159"/>
      <c r="AZ313" s="159"/>
      <c r="BA313" s="159"/>
      <c r="BB313" s="159"/>
      <c r="BC313" s="159"/>
      <c r="BD313" s="159"/>
      <c r="BE313" s="159"/>
      <c r="BF313" s="159"/>
      <c r="BG313" s="159"/>
      <c r="BH313" s="159"/>
      <c r="BI313" s="159"/>
      <c r="BJ313" s="159"/>
      <c r="BK313" s="159"/>
      <c r="BL313" s="159"/>
      <c r="BM313" s="159"/>
      <c r="BN313" s="159"/>
      <c r="BO313" s="159"/>
      <c r="BP313" s="159"/>
      <c r="BQ313" s="159"/>
      <c r="BR313" s="159"/>
      <c r="BS313" s="159"/>
      <c r="BT313" s="159"/>
      <c r="BU313" s="159"/>
      <c r="BV313" s="159"/>
      <c r="BW313" s="159"/>
      <c r="BX313" s="159"/>
      <c r="BY313" s="159"/>
      <c r="BZ313" s="159"/>
      <c r="CA313" s="159"/>
      <c r="CB313" s="159"/>
      <c r="CC313" s="159"/>
      <c r="CD313" s="159"/>
      <c r="CE313" s="159"/>
      <c r="CF313" s="159"/>
      <c r="CG313" s="159"/>
      <c r="CH313" s="159"/>
      <c r="CI313" s="159"/>
      <c r="CJ313" s="159"/>
      <c r="CK313" s="159"/>
      <c r="CL313" s="159"/>
      <c r="CM313" s="159"/>
      <c r="CN313" s="159"/>
      <c r="CO313" s="159"/>
      <c r="CP313" s="159"/>
      <c r="CQ313" s="159"/>
      <c r="CR313" s="159"/>
      <c r="CS313" s="159"/>
      <c r="CT313" s="159"/>
      <c r="CU313" s="159"/>
      <c r="CV313" s="159"/>
      <c r="CW313" s="159"/>
      <c r="CX313" s="159"/>
      <c r="CY313" s="159"/>
      <c r="CZ313" s="159"/>
      <c r="DA313" s="159"/>
      <c r="DB313" s="159"/>
      <c r="DC313" s="159"/>
      <c r="DD313" s="159"/>
      <c r="DE313" s="159"/>
      <c r="DF313" s="159"/>
      <c r="DG313" s="159"/>
      <c r="DH313" s="159"/>
      <c r="DI313" s="159"/>
      <c r="DJ313" s="159"/>
      <c r="DK313" s="159"/>
      <c r="DL313" s="159"/>
      <c r="DM313" s="159"/>
      <c r="DN313" s="159"/>
      <c r="DO313" s="159"/>
      <c r="DP313" s="159"/>
      <c r="DQ313" s="159"/>
      <c r="DR313" s="159"/>
      <c r="DS313" s="159"/>
      <c r="DT313" s="159"/>
      <c r="DU313" s="159"/>
      <c r="DV313" s="159"/>
      <c r="DW313" s="159"/>
      <c r="DX313" s="159"/>
      <c r="DY313" s="159"/>
      <c r="DZ313" s="159"/>
      <c r="EA313" s="159"/>
      <c r="EB313" s="159"/>
      <c r="EC313" s="159"/>
      <c r="ED313" s="159"/>
      <c r="EE313" s="159"/>
      <c r="EF313" s="159"/>
      <c r="EG313" s="159"/>
      <c r="EH313" s="159"/>
      <c r="EI313" s="159"/>
      <c r="EJ313" s="159"/>
      <c r="EK313" s="159"/>
      <c r="EL313" s="159"/>
      <c r="EM313" s="159"/>
      <c r="EN313" s="159"/>
      <c r="EO313" s="159"/>
      <c r="EP313" s="159"/>
      <c r="EQ313" s="159"/>
      <c r="ER313" s="159"/>
      <c r="ES313" s="159"/>
      <c r="ET313" s="159"/>
      <c r="EU313" s="159"/>
      <c r="EV313" s="159"/>
      <c r="EW313" s="159"/>
      <c r="EX313" s="159"/>
      <c r="EY313" s="159"/>
      <c r="EZ313" s="159"/>
      <c r="FA313" s="159"/>
      <c r="FB313" s="159"/>
      <c r="FC313" s="159"/>
      <c r="FD313" s="159"/>
      <c r="FE313" s="159"/>
      <c r="FF313" s="159"/>
      <c r="FG313" s="159"/>
      <c r="FH313" s="159"/>
      <c r="FI313" s="159"/>
      <c r="FJ313" s="159"/>
      <c r="FK313" s="159"/>
      <c r="FL313" s="159"/>
      <c r="FM313" s="159"/>
      <c r="FN313" s="159"/>
      <c r="FO313" s="159"/>
      <c r="FP313" s="159"/>
      <c r="FQ313" s="159"/>
      <c r="FR313" s="159"/>
      <c r="FS313" s="159"/>
      <c r="FT313" s="159"/>
      <c r="FU313" s="159"/>
      <c r="FV313" s="159"/>
      <c r="FW313" s="159"/>
      <c r="FX313" s="159"/>
      <c r="FY313" s="159"/>
      <c r="FZ313" s="159"/>
      <c r="GA313" s="159"/>
      <c r="GB313" s="159"/>
      <c r="GC313" s="159"/>
      <c r="GD313" s="159"/>
      <c r="GE313" s="159"/>
      <c r="GF313" s="159"/>
      <c r="GG313" s="159"/>
      <c r="GH313" s="159"/>
      <c r="GI313" s="159"/>
      <c r="GJ313" s="159"/>
      <c r="GK313" s="159"/>
      <c r="GL313" s="159"/>
      <c r="GM313" s="159"/>
      <c r="GN313" s="159"/>
      <c r="GO313" s="159"/>
      <c r="GP313" s="159"/>
      <c r="GQ313" s="159"/>
      <c r="GR313" s="159"/>
      <c r="GS313" s="159"/>
      <c r="GT313" s="159"/>
      <c r="GU313" s="159"/>
      <c r="GV313" s="159"/>
      <c r="GW313" s="159"/>
      <c r="GX313" s="159"/>
      <c r="GY313" s="159"/>
      <c r="GZ313" s="159"/>
      <c r="HA313" s="159"/>
      <c r="HB313" s="159"/>
      <c r="HC313" s="159"/>
      <c r="HD313" s="159"/>
      <c r="HE313" s="159"/>
      <c r="HF313" s="159"/>
      <c r="HG313" s="159"/>
      <c r="HH313" s="159"/>
      <c r="HI313" s="159"/>
      <c r="HJ313" s="159"/>
      <c r="HK313" s="159"/>
      <c r="HL313" s="159"/>
      <c r="HM313" s="159"/>
      <c r="HN313" s="159"/>
      <c r="HO313" s="159"/>
      <c r="HP313" s="159"/>
    </row>
    <row r="314" s="158" customFormat="1" spans="1:224">
      <c r="A314" s="170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  <c r="BI314" s="159"/>
      <c r="BJ314" s="159"/>
      <c r="BK314" s="159"/>
      <c r="BL314" s="159"/>
      <c r="BM314" s="159"/>
      <c r="BN314" s="159"/>
      <c r="BO314" s="159"/>
      <c r="BP314" s="159"/>
      <c r="BQ314" s="159"/>
      <c r="BR314" s="159"/>
      <c r="BS314" s="159"/>
      <c r="BT314" s="159"/>
      <c r="BU314" s="159"/>
      <c r="BV314" s="159"/>
      <c r="BW314" s="159"/>
      <c r="BX314" s="159"/>
      <c r="BY314" s="159"/>
      <c r="BZ314" s="159"/>
      <c r="CA314" s="159"/>
      <c r="CB314" s="159"/>
      <c r="CC314" s="159"/>
      <c r="CD314" s="159"/>
      <c r="CE314" s="159"/>
      <c r="CF314" s="159"/>
      <c r="CG314" s="159"/>
      <c r="CH314" s="159"/>
      <c r="CI314" s="159"/>
      <c r="CJ314" s="159"/>
      <c r="CK314" s="159"/>
      <c r="CL314" s="159"/>
      <c r="CM314" s="159"/>
      <c r="CN314" s="159"/>
      <c r="CO314" s="159"/>
      <c r="CP314" s="159"/>
      <c r="CQ314" s="159"/>
      <c r="CR314" s="159"/>
      <c r="CS314" s="159"/>
      <c r="CT314" s="159"/>
      <c r="CU314" s="159"/>
      <c r="CV314" s="159"/>
      <c r="CW314" s="159"/>
      <c r="CX314" s="159"/>
      <c r="CY314" s="159"/>
      <c r="CZ314" s="159"/>
      <c r="DA314" s="159"/>
      <c r="DB314" s="159"/>
      <c r="DC314" s="159"/>
      <c r="DD314" s="159"/>
      <c r="DE314" s="159"/>
      <c r="DF314" s="159"/>
      <c r="DG314" s="159"/>
      <c r="DH314" s="159"/>
      <c r="DI314" s="159"/>
      <c r="DJ314" s="159"/>
      <c r="DK314" s="159"/>
      <c r="DL314" s="159"/>
      <c r="DM314" s="159"/>
      <c r="DN314" s="159"/>
      <c r="DO314" s="159"/>
      <c r="DP314" s="159"/>
      <c r="DQ314" s="159"/>
      <c r="DR314" s="159"/>
      <c r="DS314" s="159"/>
      <c r="DT314" s="159"/>
      <c r="DU314" s="159"/>
      <c r="DV314" s="159"/>
      <c r="DW314" s="159"/>
      <c r="DX314" s="159"/>
      <c r="DY314" s="159"/>
      <c r="DZ314" s="159"/>
      <c r="EA314" s="159"/>
      <c r="EB314" s="159"/>
      <c r="EC314" s="159"/>
      <c r="ED314" s="159"/>
      <c r="EE314" s="159"/>
      <c r="EF314" s="159"/>
      <c r="EG314" s="159"/>
      <c r="EH314" s="159"/>
      <c r="EI314" s="159"/>
      <c r="EJ314" s="159"/>
      <c r="EK314" s="159"/>
      <c r="EL314" s="159"/>
      <c r="EM314" s="159"/>
      <c r="EN314" s="159"/>
      <c r="EO314" s="159"/>
      <c r="EP314" s="159"/>
      <c r="EQ314" s="159"/>
      <c r="ER314" s="159"/>
      <c r="ES314" s="159"/>
      <c r="ET314" s="159"/>
      <c r="EU314" s="159"/>
      <c r="EV314" s="159"/>
      <c r="EW314" s="159"/>
      <c r="EX314" s="159"/>
      <c r="EY314" s="159"/>
      <c r="EZ314" s="159"/>
      <c r="FA314" s="159"/>
      <c r="FB314" s="159"/>
      <c r="FC314" s="159"/>
      <c r="FD314" s="159"/>
      <c r="FE314" s="159"/>
      <c r="FF314" s="159"/>
      <c r="FG314" s="159"/>
      <c r="FH314" s="159"/>
      <c r="FI314" s="159"/>
      <c r="FJ314" s="159"/>
      <c r="FK314" s="159"/>
      <c r="FL314" s="159"/>
      <c r="FM314" s="159"/>
      <c r="FN314" s="159"/>
      <c r="FO314" s="159"/>
      <c r="FP314" s="159"/>
      <c r="FQ314" s="159"/>
      <c r="FR314" s="159"/>
      <c r="FS314" s="159"/>
      <c r="FT314" s="159"/>
      <c r="FU314" s="159"/>
      <c r="FV314" s="159"/>
      <c r="FW314" s="159"/>
      <c r="FX314" s="159"/>
      <c r="FY314" s="159"/>
      <c r="FZ314" s="159"/>
      <c r="GA314" s="159"/>
      <c r="GB314" s="159"/>
      <c r="GC314" s="159"/>
      <c r="GD314" s="159"/>
      <c r="GE314" s="159"/>
      <c r="GF314" s="159"/>
      <c r="GG314" s="159"/>
      <c r="GH314" s="159"/>
      <c r="GI314" s="159"/>
      <c r="GJ314" s="159"/>
      <c r="GK314" s="159"/>
      <c r="GL314" s="159"/>
      <c r="GM314" s="159"/>
      <c r="GN314" s="159"/>
      <c r="GO314" s="159"/>
      <c r="GP314" s="159"/>
      <c r="GQ314" s="159"/>
      <c r="GR314" s="159"/>
      <c r="GS314" s="159"/>
      <c r="GT314" s="159"/>
      <c r="GU314" s="159"/>
      <c r="GV314" s="159"/>
      <c r="GW314" s="159"/>
      <c r="GX314" s="159"/>
      <c r="GY314" s="159"/>
      <c r="GZ314" s="159"/>
      <c r="HA314" s="159"/>
      <c r="HB314" s="159"/>
      <c r="HC314" s="159"/>
      <c r="HD314" s="159"/>
      <c r="HE314" s="159"/>
      <c r="HF314" s="159"/>
      <c r="HG314" s="159"/>
      <c r="HH314" s="159"/>
      <c r="HI314" s="159"/>
      <c r="HJ314" s="159"/>
      <c r="HK314" s="159"/>
      <c r="HL314" s="159"/>
      <c r="HM314" s="159"/>
      <c r="HN314" s="159"/>
      <c r="HO314" s="159"/>
      <c r="HP314" s="159"/>
    </row>
    <row r="315" s="158" customFormat="1" spans="1:224">
      <c r="A315" s="170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  <c r="BJ315" s="159"/>
      <c r="BK315" s="159"/>
      <c r="BL315" s="159"/>
      <c r="BM315" s="159"/>
      <c r="BN315" s="159"/>
      <c r="BO315" s="159"/>
      <c r="BP315" s="159"/>
      <c r="BQ315" s="159"/>
      <c r="BR315" s="159"/>
      <c r="BS315" s="159"/>
      <c r="BT315" s="159"/>
      <c r="BU315" s="159"/>
      <c r="BV315" s="159"/>
      <c r="BW315" s="159"/>
      <c r="BX315" s="159"/>
      <c r="BY315" s="159"/>
      <c r="BZ315" s="159"/>
      <c r="CA315" s="159"/>
      <c r="CB315" s="159"/>
      <c r="CC315" s="159"/>
      <c r="CD315" s="159"/>
      <c r="CE315" s="159"/>
      <c r="CF315" s="159"/>
      <c r="CG315" s="159"/>
      <c r="CH315" s="159"/>
      <c r="CI315" s="159"/>
      <c r="CJ315" s="159"/>
      <c r="CK315" s="159"/>
      <c r="CL315" s="159"/>
      <c r="CM315" s="159"/>
      <c r="CN315" s="159"/>
      <c r="CO315" s="159"/>
      <c r="CP315" s="159"/>
      <c r="CQ315" s="159"/>
      <c r="CR315" s="159"/>
      <c r="CS315" s="159"/>
      <c r="CT315" s="159"/>
      <c r="CU315" s="159"/>
      <c r="CV315" s="159"/>
      <c r="CW315" s="159"/>
      <c r="CX315" s="159"/>
      <c r="CY315" s="159"/>
      <c r="CZ315" s="159"/>
      <c r="DA315" s="159"/>
      <c r="DB315" s="159"/>
      <c r="DC315" s="159"/>
      <c r="DD315" s="159"/>
      <c r="DE315" s="159"/>
      <c r="DF315" s="159"/>
      <c r="DG315" s="159"/>
      <c r="DH315" s="159"/>
      <c r="DI315" s="159"/>
      <c r="DJ315" s="159"/>
      <c r="DK315" s="159"/>
      <c r="DL315" s="159"/>
      <c r="DM315" s="159"/>
      <c r="DN315" s="159"/>
      <c r="DO315" s="159"/>
      <c r="DP315" s="159"/>
      <c r="DQ315" s="159"/>
      <c r="DR315" s="159"/>
      <c r="DS315" s="159"/>
      <c r="DT315" s="159"/>
      <c r="DU315" s="159"/>
      <c r="DV315" s="159"/>
      <c r="DW315" s="159"/>
      <c r="DX315" s="159"/>
      <c r="DY315" s="159"/>
      <c r="DZ315" s="159"/>
      <c r="EA315" s="159"/>
      <c r="EB315" s="159"/>
      <c r="EC315" s="159"/>
      <c r="ED315" s="159"/>
      <c r="EE315" s="159"/>
      <c r="EF315" s="159"/>
      <c r="EG315" s="159"/>
      <c r="EH315" s="159"/>
      <c r="EI315" s="159"/>
      <c r="EJ315" s="159"/>
      <c r="EK315" s="159"/>
      <c r="EL315" s="159"/>
      <c r="EM315" s="159"/>
      <c r="EN315" s="159"/>
      <c r="EO315" s="159"/>
      <c r="EP315" s="159"/>
      <c r="EQ315" s="159"/>
      <c r="ER315" s="159"/>
      <c r="ES315" s="159"/>
      <c r="ET315" s="159"/>
      <c r="EU315" s="159"/>
      <c r="EV315" s="159"/>
      <c r="EW315" s="159"/>
      <c r="EX315" s="159"/>
      <c r="EY315" s="159"/>
      <c r="EZ315" s="159"/>
      <c r="FA315" s="159"/>
      <c r="FB315" s="159"/>
      <c r="FC315" s="159"/>
      <c r="FD315" s="159"/>
      <c r="FE315" s="159"/>
      <c r="FF315" s="159"/>
      <c r="FG315" s="159"/>
      <c r="FH315" s="159"/>
      <c r="FI315" s="159"/>
      <c r="FJ315" s="159"/>
      <c r="FK315" s="159"/>
      <c r="FL315" s="159"/>
      <c r="FM315" s="159"/>
      <c r="FN315" s="159"/>
      <c r="FO315" s="159"/>
      <c r="FP315" s="159"/>
      <c r="FQ315" s="159"/>
      <c r="FR315" s="159"/>
      <c r="FS315" s="159"/>
      <c r="FT315" s="159"/>
      <c r="FU315" s="159"/>
      <c r="FV315" s="159"/>
      <c r="FW315" s="159"/>
      <c r="FX315" s="159"/>
      <c r="FY315" s="159"/>
      <c r="FZ315" s="159"/>
      <c r="GA315" s="159"/>
      <c r="GB315" s="159"/>
      <c r="GC315" s="159"/>
      <c r="GD315" s="159"/>
      <c r="GE315" s="159"/>
      <c r="GF315" s="159"/>
      <c r="GG315" s="159"/>
      <c r="GH315" s="159"/>
      <c r="GI315" s="159"/>
      <c r="GJ315" s="159"/>
      <c r="GK315" s="159"/>
      <c r="GL315" s="159"/>
      <c r="GM315" s="159"/>
      <c r="GN315" s="159"/>
      <c r="GO315" s="159"/>
      <c r="GP315" s="159"/>
      <c r="GQ315" s="159"/>
      <c r="GR315" s="159"/>
      <c r="GS315" s="159"/>
      <c r="GT315" s="159"/>
      <c r="GU315" s="159"/>
      <c r="GV315" s="159"/>
      <c r="GW315" s="159"/>
      <c r="GX315" s="159"/>
      <c r="GY315" s="159"/>
      <c r="GZ315" s="159"/>
      <c r="HA315" s="159"/>
      <c r="HB315" s="159"/>
      <c r="HC315" s="159"/>
      <c r="HD315" s="159"/>
      <c r="HE315" s="159"/>
      <c r="HF315" s="159"/>
      <c r="HG315" s="159"/>
      <c r="HH315" s="159"/>
      <c r="HI315" s="159"/>
      <c r="HJ315" s="159"/>
      <c r="HK315" s="159"/>
      <c r="HL315" s="159"/>
      <c r="HM315" s="159"/>
      <c r="HN315" s="159"/>
      <c r="HO315" s="159"/>
      <c r="HP315" s="159"/>
    </row>
    <row r="316" s="158" customFormat="1" spans="1:224">
      <c r="A316" s="170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59"/>
      <c r="BK316" s="159"/>
      <c r="BL316" s="159"/>
      <c r="BM316" s="159"/>
      <c r="BN316" s="159"/>
      <c r="BO316" s="159"/>
      <c r="BP316" s="159"/>
      <c r="BQ316" s="159"/>
      <c r="BR316" s="159"/>
      <c r="BS316" s="159"/>
      <c r="BT316" s="159"/>
      <c r="BU316" s="159"/>
      <c r="BV316" s="159"/>
      <c r="BW316" s="159"/>
      <c r="BX316" s="159"/>
      <c r="BY316" s="159"/>
      <c r="BZ316" s="159"/>
      <c r="CA316" s="159"/>
      <c r="CB316" s="159"/>
      <c r="CC316" s="159"/>
      <c r="CD316" s="159"/>
      <c r="CE316" s="159"/>
      <c r="CF316" s="159"/>
      <c r="CG316" s="159"/>
      <c r="CH316" s="159"/>
      <c r="CI316" s="159"/>
      <c r="CJ316" s="159"/>
      <c r="CK316" s="159"/>
      <c r="CL316" s="159"/>
      <c r="CM316" s="159"/>
      <c r="CN316" s="159"/>
      <c r="CO316" s="159"/>
      <c r="CP316" s="159"/>
      <c r="CQ316" s="159"/>
      <c r="CR316" s="159"/>
      <c r="CS316" s="159"/>
      <c r="CT316" s="159"/>
      <c r="CU316" s="159"/>
      <c r="CV316" s="159"/>
      <c r="CW316" s="159"/>
      <c r="CX316" s="159"/>
      <c r="CY316" s="159"/>
      <c r="CZ316" s="159"/>
      <c r="DA316" s="159"/>
      <c r="DB316" s="159"/>
      <c r="DC316" s="159"/>
      <c r="DD316" s="159"/>
      <c r="DE316" s="159"/>
      <c r="DF316" s="159"/>
      <c r="DG316" s="159"/>
      <c r="DH316" s="159"/>
      <c r="DI316" s="159"/>
      <c r="DJ316" s="159"/>
      <c r="DK316" s="159"/>
      <c r="DL316" s="159"/>
      <c r="DM316" s="159"/>
      <c r="DN316" s="159"/>
      <c r="DO316" s="159"/>
      <c r="DP316" s="159"/>
      <c r="DQ316" s="159"/>
      <c r="DR316" s="159"/>
      <c r="DS316" s="159"/>
      <c r="DT316" s="159"/>
      <c r="DU316" s="159"/>
      <c r="DV316" s="159"/>
      <c r="DW316" s="159"/>
      <c r="DX316" s="159"/>
      <c r="DY316" s="159"/>
      <c r="DZ316" s="159"/>
      <c r="EA316" s="159"/>
      <c r="EB316" s="159"/>
      <c r="EC316" s="159"/>
      <c r="ED316" s="159"/>
      <c r="EE316" s="159"/>
      <c r="EF316" s="159"/>
      <c r="EG316" s="159"/>
      <c r="EH316" s="159"/>
      <c r="EI316" s="159"/>
      <c r="EJ316" s="159"/>
      <c r="EK316" s="159"/>
      <c r="EL316" s="159"/>
      <c r="EM316" s="159"/>
      <c r="EN316" s="159"/>
      <c r="EO316" s="159"/>
      <c r="EP316" s="159"/>
      <c r="EQ316" s="159"/>
      <c r="ER316" s="159"/>
      <c r="ES316" s="159"/>
      <c r="ET316" s="159"/>
      <c r="EU316" s="159"/>
      <c r="EV316" s="159"/>
      <c r="EW316" s="159"/>
      <c r="EX316" s="159"/>
      <c r="EY316" s="159"/>
      <c r="EZ316" s="159"/>
      <c r="FA316" s="159"/>
      <c r="FB316" s="159"/>
      <c r="FC316" s="159"/>
      <c r="FD316" s="159"/>
      <c r="FE316" s="159"/>
      <c r="FF316" s="159"/>
      <c r="FG316" s="159"/>
      <c r="FH316" s="159"/>
      <c r="FI316" s="159"/>
      <c r="FJ316" s="159"/>
      <c r="FK316" s="159"/>
      <c r="FL316" s="159"/>
      <c r="FM316" s="159"/>
      <c r="FN316" s="159"/>
      <c r="FO316" s="159"/>
      <c r="FP316" s="159"/>
      <c r="FQ316" s="159"/>
      <c r="FR316" s="159"/>
      <c r="FS316" s="159"/>
      <c r="FT316" s="159"/>
      <c r="FU316" s="159"/>
      <c r="FV316" s="159"/>
      <c r="FW316" s="159"/>
      <c r="FX316" s="159"/>
      <c r="FY316" s="159"/>
      <c r="FZ316" s="159"/>
      <c r="GA316" s="159"/>
      <c r="GB316" s="159"/>
      <c r="GC316" s="159"/>
      <c r="GD316" s="159"/>
      <c r="GE316" s="159"/>
      <c r="GF316" s="159"/>
      <c r="GG316" s="159"/>
      <c r="GH316" s="159"/>
      <c r="GI316" s="159"/>
      <c r="GJ316" s="159"/>
      <c r="GK316" s="159"/>
      <c r="GL316" s="159"/>
      <c r="GM316" s="159"/>
      <c r="GN316" s="159"/>
      <c r="GO316" s="159"/>
      <c r="GP316" s="159"/>
      <c r="GQ316" s="159"/>
      <c r="GR316" s="159"/>
      <c r="GS316" s="159"/>
      <c r="GT316" s="159"/>
      <c r="GU316" s="159"/>
      <c r="GV316" s="159"/>
      <c r="GW316" s="159"/>
      <c r="GX316" s="159"/>
      <c r="GY316" s="159"/>
      <c r="GZ316" s="159"/>
      <c r="HA316" s="159"/>
      <c r="HB316" s="159"/>
      <c r="HC316" s="159"/>
      <c r="HD316" s="159"/>
      <c r="HE316" s="159"/>
      <c r="HF316" s="159"/>
      <c r="HG316" s="159"/>
      <c r="HH316" s="159"/>
      <c r="HI316" s="159"/>
      <c r="HJ316" s="159"/>
      <c r="HK316" s="159"/>
      <c r="HL316" s="159"/>
      <c r="HM316" s="159"/>
      <c r="HN316" s="159"/>
      <c r="HO316" s="159"/>
      <c r="HP316" s="159"/>
    </row>
    <row r="317" s="158" customFormat="1" spans="1:224">
      <c r="A317" s="170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59"/>
      <c r="BN317" s="159"/>
      <c r="BO317" s="159"/>
      <c r="BP317" s="159"/>
      <c r="BQ317" s="159"/>
      <c r="BR317" s="159"/>
      <c r="BS317" s="159"/>
      <c r="BT317" s="159"/>
      <c r="BU317" s="159"/>
      <c r="BV317" s="159"/>
      <c r="BW317" s="159"/>
      <c r="BX317" s="159"/>
      <c r="BY317" s="159"/>
      <c r="BZ317" s="159"/>
      <c r="CA317" s="159"/>
      <c r="CB317" s="159"/>
      <c r="CC317" s="159"/>
      <c r="CD317" s="159"/>
      <c r="CE317" s="159"/>
      <c r="CF317" s="159"/>
      <c r="CG317" s="159"/>
      <c r="CH317" s="159"/>
      <c r="CI317" s="159"/>
      <c r="CJ317" s="159"/>
      <c r="CK317" s="159"/>
      <c r="CL317" s="159"/>
      <c r="CM317" s="159"/>
      <c r="CN317" s="159"/>
      <c r="CO317" s="159"/>
      <c r="CP317" s="159"/>
      <c r="CQ317" s="159"/>
      <c r="CR317" s="159"/>
      <c r="CS317" s="159"/>
      <c r="CT317" s="159"/>
      <c r="CU317" s="159"/>
      <c r="CV317" s="159"/>
      <c r="CW317" s="159"/>
      <c r="CX317" s="159"/>
      <c r="CY317" s="159"/>
      <c r="CZ317" s="159"/>
      <c r="DA317" s="159"/>
      <c r="DB317" s="159"/>
      <c r="DC317" s="159"/>
      <c r="DD317" s="159"/>
      <c r="DE317" s="159"/>
      <c r="DF317" s="159"/>
      <c r="DG317" s="159"/>
      <c r="DH317" s="159"/>
      <c r="DI317" s="159"/>
      <c r="DJ317" s="159"/>
      <c r="DK317" s="159"/>
      <c r="DL317" s="159"/>
      <c r="DM317" s="159"/>
      <c r="DN317" s="159"/>
      <c r="DO317" s="159"/>
      <c r="DP317" s="159"/>
      <c r="DQ317" s="159"/>
      <c r="DR317" s="159"/>
      <c r="DS317" s="159"/>
      <c r="DT317" s="159"/>
      <c r="DU317" s="159"/>
      <c r="DV317" s="159"/>
      <c r="DW317" s="159"/>
      <c r="DX317" s="159"/>
      <c r="DY317" s="159"/>
      <c r="DZ317" s="159"/>
      <c r="EA317" s="159"/>
      <c r="EB317" s="159"/>
      <c r="EC317" s="159"/>
      <c r="ED317" s="159"/>
      <c r="EE317" s="159"/>
      <c r="EF317" s="159"/>
      <c r="EG317" s="159"/>
      <c r="EH317" s="159"/>
      <c r="EI317" s="159"/>
      <c r="EJ317" s="159"/>
      <c r="EK317" s="159"/>
      <c r="EL317" s="159"/>
      <c r="EM317" s="159"/>
      <c r="EN317" s="159"/>
      <c r="EO317" s="159"/>
      <c r="EP317" s="159"/>
      <c r="EQ317" s="159"/>
      <c r="ER317" s="159"/>
      <c r="ES317" s="159"/>
      <c r="ET317" s="159"/>
      <c r="EU317" s="159"/>
      <c r="EV317" s="159"/>
      <c r="EW317" s="159"/>
      <c r="EX317" s="159"/>
      <c r="EY317" s="159"/>
      <c r="EZ317" s="159"/>
      <c r="FA317" s="159"/>
      <c r="FB317" s="159"/>
      <c r="FC317" s="159"/>
      <c r="FD317" s="159"/>
      <c r="FE317" s="159"/>
      <c r="FF317" s="159"/>
      <c r="FG317" s="159"/>
      <c r="FH317" s="159"/>
      <c r="FI317" s="159"/>
      <c r="FJ317" s="159"/>
      <c r="FK317" s="159"/>
      <c r="FL317" s="159"/>
      <c r="FM317" s="159"/>
      <c r="FN317" s="159"/>
      <c r="FO317" s="159"/>
      <c r="FP317" s="159"/>
      <c r="FQ317" s="159"/>
      <c r="FR317" s="159"/>
      <c r="FS317" s="159"/>
      <c r="FT317" s="159"/>
      <c r="FU317" s="159"/>
      <c r="FV317" s="159"/>
      <c r="FW317" s="159"/>
      <c r="FX317" s="159"/>
      <c r="FY317" s="159"/>
      <c r="FZ317" s="159"/>
      <c r="GA317" s="159"/>
      <c r="GB317" s="159"/>
      <c r="GC317" s="159"/>
      <c r="GD317" s="159"/>
      <c r="GE317" s="159"/>
      <c r="GF317" s="159"/>
      <c r="GG317" s="159"/>
      <c r="GH317" s="159"/>
      <c r="GI317" s="159"/>
      <c r="GJ317" s="159"/>
      <c r="GK317" s="159"/>
      <c r="GL317" s="159"/>
      <c r="GM317" s="159"/>
      <c r="GN317" s="159"/>
      <c r="GO317" s="159"/>
      <c r="GP317" s="159"/>
      <c r="GQ317" s="159"/>
      <c r="GR317" s="159"/>
      <c r="GS317" s="159"/>
      <c r="GT317" s="159"/>
      <c r="GU317" s="159"/>
      <c r="GV317" s="159"/>
      <c r="GW317" s="159"/>
      <c r="GX317" s="159"/>
      <c r="GY317" s="159"/>
      <c r="GZ317" s="159"/>
      <c r="HA317" s="159"/>
      <c r="HB317" s="159"/>
      <c r="HC317" s="159"/>
      <c r="HD317" s="159"/>
      <c r="HE317" s="159"/>
      <c r="HF317" s="159"/>
      <c r="HG317" s="159"/>
      <c r="HH317" s="159"/>
      <c r="HI317" s="159"/>
      <c r="HJ317" s="159"/>
      <c r="HK317" s="159"/>
      <c r="HL317" s="159"/>
      <c r="HM317" s="159"/>
      <c r="HN317" s="159"/>
      <c r="HO317" s="159"/>
      <c r="HP317" s="159"/>
    </row>
    <row r="318" s="158" customFormat="1" spans="1:224">
      <c r="A318" s="170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59"/>
      <c r="BK318" s="159"/>
      <c r="BL318" s="159"/>
      <c r="BM318" s="159"/>
      <c r="BN318" s="159"/>
      <c r="BO318" s="159"/>
      <c r="BP318" s="159"/>
      <c r="BQ318" s="159"/>
      <c r="BR318" s="159"/>
      <c r="BS318" s="159"/>
      <c r="BT318" s="159"/>
      <c r="BU318" s="159"/>
      <c r="BV318" s="159"/>
      <c r="BW318" s="159"/>
      <c r="BX318" s="159"/>
      <c r="BY318" s="159"/>
      <c r="BZ318" s="159"/>
      <c r="CA318" s="159"/>
      <c r="CB318" s="159"/>
      <c r="CC318" s="159"/>
      <c r="CD318" s="159"/>
      <c r="CE318" s="159"/>
      <c r="CF318" s="159"/>
      <c r="CG318" s="159"/>
      <c r="CH318" s="159"/>
      <c r="CI318" s="159"/>
      <c r="CJ318" s="159"/>
      <c r="CK318" s="159"/>
      <c r="CL318" s="159"/>
      <c r="CM318" s="159"/>
      <c r="CN318" s="159"/>
      <c r="CO318" s="159"/>
      <c r="CP318" s="159"/>
      <c r="CQ318" s="159"/>
      <c r="CR318" s="159"/>
      <c r="CS318" s="159"/>
      <c r="CT318" s="159"/>
      <c r="CU318" s="159"/>
      <c r="CV318" s="159"/>
      <c r="CW318" s="159"/>
      <c r="CX318" s="159"/>
      <c r="CY318" s="159"/>
      <c r="CZ318" s="159"/>
      <c r="DA318" s="159"/>
      <c r="DB318" s="159"/>
      <c r="DC318" s="159"/>
      <c r="DD318" s="159"/>
      <c r="DE318" s="159"/>
      <c r="DF318" s="159"/>
      <c r="DG318" s="159"/>
      <c r="DH318" s="159"/>
      <c r="DI318" s="159"/>
      <c r="DJ318" s="159"/>
      <c r="DK318" s="159"/>
      <c r="DL318" s="159"/>
      <c r="DM318" s="159"/>
      <c r="DN318" s="159"/>
      <c r="DO318" s="159"/>
      <c r="DP318" s="159"/>
      <c r="DQ318" s="159"/>
      <c r="DR318" s="159"/>
      <c r="DS318" s="159"/>
      <c r="DT318" s="159"/>
      <c r="DU318" s="159"/>
      <c r="DV318" s="159"/>
      <c r="DW318" s="159"/>
      <c r="DX318" s="159"/>
      <c r="DY318" s="159"/>
      <c r="DZ318" s="159"/>
      <c r="EA318" s="159"/>
      <c r="EB318" s="159"/>
      <c r="EC318" s="159"/>
      <c r="ED318" s="159"/>
      <c r="EE318" s="159"/>
      <c r="EF318" s="159"/>
      <c r="EG318" s="159"/>
      <c r="EH318" s="159"/>
      <c r="EI318" s="159"/>
      <c r="EJ318" s="159"/>
      <c r="EK318" s="159"/>
      <c r="EL318" s="159"/>
      <c r="EM318" s="159"/>
      <c r="EN318" s="159"/>
      <c r="EO318" s="159"/>
      <c r="EP318" s="159"/>
      <c r="EQ318" s="159"/>
      <c r="ER318" s="159"/>
      <c r="ES318" s="159"/>
      <c r="ET318" s="159"/>
      <c r="EU318" s="159"/>
      <c r="EV318" s="159"/>
      <c r="EW318" s="159"/>
      <c r="EX318" s="159"/>
      <c r="EY318" s="159"/>
      <c r="EZ318" s="159"/>
      <c r="FA318" s="159"/>
      <c r="FB318" s="159"/>
      <c r="FC318" s="159"/>
      <c r="FD318" s="159"/>
      <c r="FE318" s="159"/>
      <c r="FF318" s="159"/>
      <c r="FG318" s="159"/>
      <c r="FH318" s="159"/>
      <c r="FI318" s="159"/>
      <c r="FJ318" s="159"/>
      <c r="FK318" s="159"/>
      <c r="FL318" s="159"/>
      <c r="FM318" s="159"/>
      <c r="FN318" s="159"/>
      <c r="FO318" s="159"/>
      <c r="FP318" s="159"/>
      <c r="FQ318" s="159"/>
      <c r="FR318" s="159"/>
      <c r="FS318" s="159"/>
      <c r="FT318" s="159"/>
      <c r="FU318" s="159"/>
      <c r="FV318" s="159"/>
      <c r="FW318" s="159"/>
      <c r="FX318" s="159"/>
      <c r="FY318" s="159"/>
      <c r="FZ318" s="159"/>
      <c r="GA318" s="159"/>
      <c r="GB318" s="159"/>
      <c r="GC318" s="159"/>
      <c r="GD318" s="159"/>
      <c r="GE318" s="159"/>
      <c r="GF318" s="159"/>
      <c r="GG318" s="159"/>
      <c r="GH318" s="159"/>
      <c r="GI318" s="159"/>
      <c r="GJ318" s="159"/>
      <c r="GK318" s="159"/>
      <c r="GL318" s="159"/>
      <c r="GM318" s="159"/>
      <c r="GN318" s="159"/>
      <c r="GO318" s="159"/>
      <c r="GP318" s="159"/>
      <c r="GQ318" s="159"/>
      <c r="GR318" s="159"/>
      <c r="GS318" s="159"/>
      <c r="GT318" s="159"/>
      <c r="GU318" s="159"/>
      <c r="GV318" s="159"/>
      <c r="GW318" s="159"/>
      <c r="GX318" s="159"/>
      <c r="GY318" s="159"/>
      <c r="GZ318" s="159"/>
      <c r="HA318" s="159"/>
      <c r="HB318" s="159"/>
      <c r="HC318" s="159"/>
      <c r="HD318" s="159"/>
      <c r="HE318" s="159"/>
      <c r="HF318" s="159"/>
      <c r="HG318" s="159"/>
      <c r="HH318" s="159"/>
      <c r="HI318" s="159"/>
      <c r="HJ318" s="159"/>
      <c r="HK318" s="159"/>
      <c r="HL318" s="159"/>
      <c r="HM318" s="159"/>
      <c r="HN318" s="159"/>
      <c r="HO318" s="159"/>
      <c r="HP318" s="159"/>
    </row>
    <row r="319" s="158" customFormat="1" spans="1:224">
      <c r="A319" s="170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9"/>
      <c r="BL319" s="159"/>
      <c r="BM319" s="159"/>
      <c r="BN319" s="159"/>
      <c r="BO319" s="159"/>
      <c r="BP319" s="159"/>
      <c r="BQ319" s="159"/>
      <c r="BR319" s="159"/>
      <c r="BS319" s="159"/>
      <c r="BT319" s="159"/>
      <c r="BU319" s="159"/>
      <c r="BV319" s="159"/>
      <c r="BW319" s="159"/>
      <c r="BX319" s="159"/>
      <c r="BY319" s="159"/>
      <c r="BZ319" s="159"/>
      <c r="CA319" s="159"/>
      <c r="CB319" s="159"/>
      <c r="CC319" s="159"/>
      <c r="CD319" s="159"/>
      <c r="CE319" s="159"/>
      <c r="CF319" s="159"/>
      <c r="CG319" s="159"/>
      <c r="CH319" s="159"/>
      <c r="CI319" s="159"/>
      <c r="CJ319" s="159"/>
      <c r="CK319" s="159"/>
      <c r="CL319" s="159"/>
      <c r="CM319" s="159"/>
      <c r="CN319" s="159"/>
      <c r="CO319" s="159"/>
      <c r="CP319" s="159"/>
      <c r="CQ319" s="159"/>
      <c r="CR319" s="159"/>
      <c r="CS319" s="159"/>
      <c r="CT319" s="159"/>
      <c r="CU319" s="159"/>
      <c r="CV319" s="159"/>
      <c r="CW319" s="159"/>
      <c r="CX319" s="159"/>
      <c r="CY319" s="159"/>
      <c r="CZ319" s="159"/>
      <c r="DA319" s="159"/>
      <c r="DB319" s="159"/>
      <c r="DC319" s="159"/>
      <c r="DD319" s="159"/>
      <c r="DE319" s="159"/>
      <c r="DF319" s="159"/>
      <c r="DG319" s="159"/>
      <c r="DH319" s="159"/>
      <c r="DI319" s="159"/>
      <c r="DJ319" s="159"/>
      <c r="DK319" s="159"/>
      <c r="DL319" s="159"/>
      <c r="DM319" s="159"/>
      <c r="DN319" s="159"/>
      <c r="DO319" s="159"/>
      <c r="DP319" s="159"/>
      <c r="DQ319" s="159"/>
      <c r="DR319" s="159"/>
      <c r="DS319" s="159"/>
      <c r="DT319" s="159"/>
      <c r="DU319" s="159"/>
      <c r="DV319" s="159"/>
      <c r="DW319" s="159"/>
      <c r="DX319" s="159"/>
      <c r="DY319" s="159"/>
      <c r="DZ319" s="159"/>
      <c r="EA319" s="159"/>
      <c r="EB319" s="159"/>
      <c r="EC319" s="159"/>
      <c r="ED319" s="159"/>
      <c r="EE319" s="159"/>
      <c r="EF319" s="159"/>
      <c r="EG319" s="159"/>
      <c r="EH319" s="159"/>
      <c r="EI319" s="159"/>
      <c r="EJ319" s="159"/>
      <c r="EK319" s="159"/>
      <c r="EL319" s="159"/>
      <c r="EM319" s="159"/>
      <c r="EN319" s="159"/>
      <c r="EO319" s="159"/>
      <c r="EP319" s="159"/>
      <c r="EQ319" s="159"/>
      <c r="ER319" s="159"/>
      <c r="ES319" s="159"/>
      <c r="ET319" s="159"/>
      <c r="EU319" s="159"/>
      <c r="EV319" s="159"/>
      <c r="EW319" s="159"/>
      <c r="EX319" s="159"/>
      <c r="EY319" s="159"/>
      <c r="EZ319" s="159"/>
      <c r="FA319" s="159"/>
      <c r="FB319" s="159"/>
      <c r="FC319" s="159"/>
      <c r="FD319" s="159"/>
      <c r="FE319" s="159"/>
      <c r="FF319" s="159"/>
      <c r="FG319" s="159"/>
      <c r="FH319" s="159"/>
      <c r="FI319" s="159"/>
      <c r="FJ319" s="159"/>
      <c r="FK319" s="159"/>
      <c r="FL319" s="159"/>
      <c r="FM319" s="159"/>
      <c r="FN319" s="159"/>
      <c r="FO319" s="159"/>
      <c r="FP319" s="159"/>
      <c r="FQ319" s="159"/>
      <c r="FR319" s="159"/>
      <c r="FS319" s="159"/>
      <c r="FT319" s="159"/>
      <c r="FU319" s="159"/>
      <c r="FV319" s="159"/>
      <c r="FW319" s="159"/>
      <c r="FX319" s="159"/>
      <c r="FY319" s="159"/>
      <c r="FZ319" s="159"/>
      <c r="GA319" s="159"/>
      <c r="GB319" s="159"/>
      <c r="GC319" s="159"/>
      <c r="GD319" s="159"/>
      <c r="GE319" s="159"/>
      <c r="GF319" s="159"/>
      <c r="GG319" s="159"/>
      <c r="GH319" s="159"/>
      <c r="GI319" s="159"/>
      <c r="GJ319" s="159"/>
      <c r="GK319" s="159"/>
      <c r="GL319" s="159"/>
      <c r="GM319" s="159"/>
      <c r="GN319" s="159"/>
      <c r="GO319" s="159"/>
      <c r="GP319" s="159"/>
      <c r="GQ319" s="159"/>
      <c r="GR319" s="159"/>
      <c r="GS319" s="159"/>
      <c r="GT319" s="159"/>
      <c r="GU319" s="159"/>
      <c r="GV319" s="159"/>
      <c r="GW319" s="159"/>
      <c r="GX319" s="159"/>
      <c r="GY319" s="159"/>
      <c r="GZ319" s="159"/>
      <c r="HA319" s="159"/>
      <c r="HB319" s="159"/>
      <c r="HC319" s="159"/>
      <c r="HD319" s="159"/>
      <c r="HE319" s="159"/>
      <c r="HF319" s="159"/>
      <c r="HG319" s="159"/>
      <c r="HH319" s="159"/>
      <c r="HI319" s="159"/>
      <c r="HJ319" s="159"/>
      <c r="HK319" s="159"/>
      <c r="HL319" s="159"/>
      <c r="HM319" s="159"/>
      <c r="HN319" s="159"/>
      <c r="HO319" s="159"/>
      <c r="HP319" s="159"/>
    </row>
    <row r="320" s="158" customFormat="1" spans="1:224">
      <c r="A320" s="170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59"/>
      <c r="BN320" s="159"/>
      <c r="BO320" s="159"/>
      <c r="BP320" s="159"/>
      <c r="BQ320" s="159"/>
      <c r="BR320" s="159"/>
      <c r="BS320" s="159"/>
      <c r="BT320" s="159"/>
      <c r="BU320" s="159"/>
      <c r="BV320" s="159"/>
      <c r="BW320" s="159"/>
      <c r="BX320" s="159"/>
      <c r="BY320" s="159"/>
      <c r="BZ320" s="159"/>
      <c r="CA320" s="159"/>
      <c r="CB320" s="159"/>
      <c r="CC320" s="159"/>
      <c r="CD320" s="159"/>
      <c r="CE320" s="159"/>
      <c r="CF320" s="159"/>
      <c r="CG320" s="159"/>
      <c r="CH320" s="159"/>
      <c r="CI320" s="159"/>
      <c r="CJ320" s="159"/>
      <c r="CK320" s="159"/>
      <c r="CL320" s="159"/>
      <c r="CM320" s="159"/>
      <c r="CN320" s="159"/>
      <c r="CO320" s="159"/>
      <c r="CP320" s="159"/>
      <c r="CQ320" s="159"/>
      <c r="CR320" s="159"/>
      <c r="CS320" s="159"/>
      <c r="CT320" s="159"/>
      <c r="CU320" s="159"/>
      <c r="CV320" s="159"/>
      <c r="CW320" s="159"/>
      <c r="CX320" s="159"/>
      <c r="CY320" s="159"/>
      <c r="CZ320" s="159"/>
      <c r="DA320" s="159"/>
      <c r="DB320" s="159"/>
      <c r="DC320" s="159"/>
      <c r="DD320" s="159"/>
      <c r="DE320" s="159"/>
      <c r="DF320" s="159"/>
      <c r="DG320" s="159"/>
      <c r="DH320" s="159"/>
      <c r="DI320" s="159"/>
      <c r="DJ320" s="159"/>
      <c r="DK320" s="159"/>
      <c r="DL320" s="159"/>
      <c r="DM320" s="159"/>
      <c r="DN320" s="159"/>
      <c r="DO320" s="159"/>
      <c r="DP320" s="159"/>
      <c r="DQ320" s="159"/>
      <c r="DR320" s="159"/>
      <c r="DS320" s="159"/>
      <c r="DT320" s="159"/>
      <c r="DU320" s="159"/>
      <c r="DV320" s="159"/>
      <c r="DW320" s="159"/>
      <c r="DX320" s="159"/>
      <c r="DY320" s="159"/>
      <c r="DZ320" s="159"/>
      <c r="EA320" s="159"/>
      <c r="EB320" s="159"/>
      <c r="EC320" s="159"/>
      <c r="ED320" s="159"/>
      <c r="EE320" s="159"/>
      <c r="EF320" s="159"/>
      <c r="EG320" s="159"/>
      <c r="EH320" s="159"/>
      <c r="EI320" s="159"/>
      <c r="EJ320" s="159"/>
      <c r="EK320" s="159"/>
      <c r="EL320" s="159"/>
      <c r="EM320" s="159"/>
      <c r="EN320" s="159"/>
      <c r="EO320" s="159"/>
      <c r="EP320" s="159"/>
      <c r="EQ320" s="159"/>
      <c r="ER320" s="159"/>
      <c r="ES320" s="159"/>
      <c r="ET320" s="159"/>
      <c r="EU320" s="159"/>
      <c r="EV320" s="159"/>
      <c r="EW320" s="159"/>
      <c r="EX320" s="159"/>
      <c r="EY320" s="159"/>
      <c r="EZ320" s="159"/>
      <c r="FA320" s="159"/>
      <c r="FB320" s="159"/>
      <c r="FC320" s="159"/>
      <c r="FD320" s="159"/>
      <c r="FE320" s="159"/>
      <c r="FF320" s="159"/>
      <c r="FG320" s="159"/>
      <c r="FH320" s="159"/>
      <c r="FI320" s="159"/>
      <c r="FJ320" s="159"/>
      <c r="FK320" s="159"/>
      <c r="FL320" s="159"/>
      <c r="FM320" s="159"/>
      <c r="FN320" s="159"/>
      <c r="FO320" s="159"/>
      <c r="FP320" s="159"/>
      <c r="FQ320" s="159"/>
      <c r="FR320" s="159"/>
      <c r="FS320" s="159"/>
      <c r="FT320" s="159"/>
      <c r="FU320" s="159"/>
      <c r="FV320" s="159"/>
      <c r="FW320" s="159"/>
      <c r="FX320" s="159"/>
      <c r="FY320" s="159"/>
      <c r="FZ320" s="159"/>
      <c r="GA320" s="159"/>
      <c r="GB320" s="159"/>
      <c r="GC320" s="159"/>
      <c r="GD320" s="159"/>
      <c r="GE320" s="159"/>
      <c r="GF320" s="159"/>
      <c r="GG320" s="159"/>
      <c r="GH320" s="159"/>
      <c r="GI320" s="159"/>
      <c r="GJ320" s="159"/>
      <c r="GK320" s="159"/>
      <c r="GL320" s="159"/>
      <c r="GM320" s="159"/>
      <c r="GN320" s="159"/>
      <c r="GO320" s="159"/>
      <c r="GP320" s="159"/>
      <c r="GQ320" s="159"/>
      <c r="GR320" s="159"/>
      <c r="GS320" s="159"/>
      <c r="GT320" s="159"/>
      <c r="GU320" s="159"/>
      <c r="GV320" s="159"/>
      <c r="GW320" s="159"/>
      <c r="GX320" s="159"/>
      <c r="GY320" s="159"/>
      <c r="GZ320" s="159"/>
      <c r="HA320" s="159"/>
      <c r="HB320" s="159"/>
      <c r="HC320" s="159"/>
      <c r="HD320" s="159"/>
      <c r="HE320" s="159"/>
      <c r="HF320" s="159"/>
      <c r="HG320" s="159"/>
      <c r="HH320" s="159"/>
      <c r="HI320" s="159"/>
      <c r="HJ320" s="159"/>
      <c r="HK320" s="159"/>
      <c r="HL320" s="159"/>
      <c r="HM320" s="159"/>
      <c r="HN320" s="159"/>
      <c r="HO320" s="159"/>
      <c r="HP320" s="159"/>
    </row>
    <row r="321" s="158" customFormat="1" spans="1:224">
      <c r="A321" s="170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159"/>
      <c r="BN321" s="159"/>
      <c r="BO321" s="159"/>
      <c r="BP321" s="159"/>
      <c r="BQ321" s="159"/>
      <c r="BR321" s="159"/>
      <c r="BS321" s="159"/>
      <c r="BT321" s="159"/>
      <c r="BU321" s="159"/>
      <c r="BV321" s="159"/>
      <c r="BW321" s="159"/>
      <c r="BX321" s="159"/>
      <c r="BY321" s="159"/>
      <c r="BZ321" s="159"/>
      <c r="CA321" s="159"/>
      <c r="CB321" s="159"/>
      <c r="CC321" s="159"/>
      <c r="CD321" s="159"/>
      <c r="CE321" s="159"/>
      <c r="CF321" s="159"/>
      <c r="CG321" s="159"/>
      <c r="CH321" s="159"/>
      <c r="CI321" s="159"/>
      <c r="CJ321" s="159"/>
      <c r="CK321" s="159"/>
      <c r="CL321" s="159"/>
      <c r="CM321" s="159"/>
      <c r="CN321" s="159"/>
      <c r="CO321" s="159"/>
      <c r="CP321" s="159"/>
      <c r="CQ321" s="159"/>
      <c r="CR321" s="159"/>
      <c r="CS321" s="159"/>
      <c r="CT321" s="159"/>
      <c r="CU321" s="159"/>
      <c r="CV321" s="159"/>
      <c r="CW321" s="159"/>
      <c r="CX321" s="159"/>
      <c r="CY321" s="159"/>
      <c r="CZ321" s="159"/>
      <c r="DA321" s="159"/>
      <c r="DB321" s="159"/>
      <c r="DC321" s="159"/>
      <c r="DD321" s="159"/>
      <c r="DE321" s="159"/>
      <c r="DF321" s="159"/>
      <c r="DG321" s="159"/>
      <c r="DH321" s="159"/>
      <c r="DI321" s="159"/>
      <c r="DJ321" s="159"/>
      <c r="DK321" s="159"/>
      <c r="DL321" s="159"/>
      <c r="DM321" s="159"/>
      <c r="DN321" s="159"/>
      <c r="DO321" s="159"/>
      <c r="DP321" s="159"/>
      <c r="DQ321" s="159"/>
      <c r="DR321" s="159"/>
      <c r="DS321" s="159"/>
      <c r="DT321" s="159"/>
      <c r="DU321" s="159"/>
      <c r="DV321" s="159"/>
      <c r="DW321" s="159"/>
      <c r="DX321" s="159"/>
      <c r="DY321" s="159"/>
      <c r="DZ321" s="159"/>
      <c r="EA321" s="159"/>
      <c r="EB321" s="159"/>
      <c r="EC321" s="159"/>
      <c r="ED321" s="159"/>
      <c r="EE321" s="159"/>
      <c r="EF321" s="159"/>
      <c r="EG321" s="159"/>
      <c r="EH321" s="159"/>
      <c r="EI321" s="159"/>
      <c r="EJ321" s="159"/>
      <c r="EK321" s="159"/>
      <c r="EL321" s="159"/>
      <c r="EM321" s="159"/>
      <c r="EN321" s="159"/>
      <c r="EO321" s="159"/>
      <c r="EP321" s="159"/>
      <c r="EQ321" s="159"/>
      <c r="ER321" s="159"/>
      <c r="ES321" s="159"/>
      <c r="ET321" s="159"/>
      <c r="EU321" s="159"/>
      <c r="EV321" s="159"/>
      <c r="EW321" s="159"/>
      <c r="EX321" s="159"/>
      <c r="EY321" s="159"/>
      <c r="EZ321" s="159"/>
      <c r="FA321" s="159"/>
      <c r="FB321" s="159"/>
      <c r="FC321" s="159"/>
      <c r="FD321" s="159"/>
      <c r="FE321" s="159"/>
      <c r="FF321" s="159"/>
      <c r="FG321" s="159"/>
      <c r="FH321" s="159"/>
      <c r="FI321" s="159"/>
      <c r="FJ321" s="159"/>
      <c r="FK321" s="159"/>
      <c r="FL321" s="159"/>
      <c r="FM321" s="159"/>
      <c r="FN321" s="159"/>
      <c r="FO321" s="159"/>
      <c r="FP321" s="159"/>
      <c r="FQ321" s="159"/>
      <c r="FR321" s="159"/>
      <c r="FS321" s="159"/>
      <c r="FT321" s="159"/>
      <c r="FU321" s="159"/>
      <c r="FV321" s="159"/>
      <c r="FW321" s="159"/>
      <c r="FX321" s="159"/>
      <c r="FY321" s="159"/>
      <c r="FZ321" s="159"/>
      <c r="GA321" s="159"/>
      <c r="GB321" s="159"/>
      <c r="GC321" s="159"/>
      <c r="GD321" s="159"/>
      <c r="GE321" s="159"/>
      <c r="GF321" s="159"/>
      <c r="GG321" s="159"/>
      <c r="GH321" s="159"/>
      <c r="GI321" s="159"/>
      <c r="GJ321" s="159"/>
      <c r="GK321" s="159"/>
      <c r="GL321" s="159"/>
      <c r="GM321" s="159"/>
      <c r="GN321" s="159"/>
      <c r="GO321" s="159"/>
      <c r="GP321" s="159"/>
      <c r="GQ321" s="159"/>
      <c r="GR321" s="159"/>
      <c r="GS321" s="159"/>
      <c r="GT321" s="159"/>
      <c r="GU321" s="159"/>
      <c r="GV321" s="159"/>
      <c r="GW321" s="159"/>
      <c r="GX321" s="159"/>
      <c r="GY321" s="159"/>
      <c r="GZ321" s="159"/>
      <c r="HA321" s="159"/>
      <c r="HB321" s="159"/>
      <c r="HC321" s="159"/>
      <c r="HD321" s="159"/>
      <c r="HE321" s="159"/>
      <c r="HF321" s="159"/>
      <c r="HG321" s="159"/>
      <c r="HH321" s="159"/>
      <c r="HI321" s="159"/>
      <c r="HJ321" s="159"/>
      <c r="HK321" s="159"/>
      <c r="HL321" s="159"/>
      <c r="HM321" s="159"/>
      <c r="HN321" s="159"/>
      <c r="HO321" s="159"/>
      <c r="HP321" s="159"/>
    </row>
    <row r="322" s="158" customFormat="1" spans="1:224">
      <c r="A322" s="170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159"/>
      <c r="BN322" s="159"/>
      <c r="BO322" s="159"/>
      <c r="BP322" s="159"/>
      <c r="BQ322" s="159"/>
      <c r="BR322" s="159"/>
      <c r="BS322" s="159"/>
      <c r="BT322" s="159"/>
      <c r="BU322" s="159"/>
      <c r="BV322" s="159"/>
      <c r="BW322" s="159"/>
      <c r="BX322" s="159"/>
      <c r="BY322" s="159"/>
      <c r="BZ322" s="159"/>
      <c r="CA322" s="159"/>
      <c r="CB322" s="159"/>
      <c r="CC322" s="159"/>
      <c r="CD322" s="159"/>
      <c r="CE322" s="159"/>
      <c r="CF322" s="159"/>
      <c r="CG322" s="159"/>
      <c r="CH322" s="159"/>
      <c r="CI322" s="159"/>
      <c r="CJ322" s="159"/>
      <c r="CK322" s="159"/>
      <c r="CL322" s="159"/>
      <c r="CM322" s="159"/>
      <c r="CN322" s="159"/>
      <c r="CO322" s="159"/>
      <c r="CP322" s="159"/>
      <c r="CQ322" s="159"/>
      <c r="CR322" s="159"/>
      <c r="CS322" s="159"/>
      <c r="CT322" s="159"/>
      <c r="CU322" s="159"/>
      <c r="CV322" s="159"/>
      <c r="CW322" s="159"/>
      <c r="CX322" s="159"/>
      <c r="CY322" s="159"/>
      <c r="CZ322" s="159"/>
      <c r="DA322" s="159"/>
      <c r="DB322" s="159"/>
      <c r="DC322" s="159"/>
      <c r="DD322" s="159"/>
      <c r="DE322" s="159"/>
      <c r="DF322" s="159"/>
      <c r="DG322" s="159"/>
      <c r="DH322" s="159"/>
      <c r="DI322" s="159"/>
      <c r="DJ322" s="159"/>
      <c r="DK322" s="159"/>
      <c r="DL322" s="159"/>
      <c r="DM322" s="159"/>
      <c r="DN322" s="159"/>
      <c r="DO322" s="159"/>
      <c r="DP322" s="159"/>
      <c r="DQ322" s="159"/>
      <c r="DR322" s="159"/>
      <c r="DS322" s="159"/>
      <c r="DT322" s="159"/>
      <c r="DU322" s="159"/>
      <c r="DV322" s="159"/>
      <c r="DW322" s="159"/>
      <c r="DX322" s="159"/>
      <c r="DY322" s="159"/>
      <c r="DZ322" s="159"/>
      <c r="EA322" s="159"/>
      <c r="EB322" s="159"/>
      <c r="EC322" s="159"/>
      <c r="ED322" s="159"/>
      <c r="EE322" s="159"/>
      <c r="EF322" s="159"/>
      <c r="EG322" s="159"/>
      <c r="EH322" s="159"/>
      <c r="EI322" s="159"/>
      <c r="EJ322" s="159"/>
      <c r="EK322" s="159"/>
      <c r="EL322" s="159"/>
      <c r="EM322" s="159"/>
      <c r="EN322" s="159"/>
      <c r="EO322" s="159"/>
      <c r="EP322" s="159"/>
      <c r="EQ322" s="159"/>
      <c r="ER322" s="159"/>
      <c r="ES322" s="159"/>
      <c r="ET322" s="159"/>
      <c r="EU322" s="159"/>
      <c r="EV322" s="159"/>
      <c r="EW322" s="159"/>
      <c r="EX322" s="159"/>
      <c r="EY322" s="159"/>
      <c r="EZ322" s="159"/>
      <c r="FA322" s="159"/>
      <c r="FB322" s="159"/>
      <c r="FC322" s="159"/>
      <c r="FD322" s="159"/>
      <c r="FE322" s="159"/>
      <c r="FF322" s="159"/>
      <c r="FG322" s="159"/>
      <c r="FH322" s="159"/>
      <c r="FI322" s="159"/>
      <c r="FJ322" s="159"/>
      <c r="FK322" s="159"/>
      <c r="FL322" s="159"/>
      <c r="FM322" s="159"/>
      <c r="FN322" s="159"/>
      <c r="FO322" s="159"/>
      <c r="FP322" s="159"/>
      <c r="FQ322" s="159"/>
      <c r="FR322" s="159"/>
      <c r="FS322" s="159"/>
      <c r="FT322" s="159"/>
      <c r="FU322" s="159"/>
      <c r="FV322" s="159"/>
      <c r="FW322" s="159"/>
      <c r="FX322" s="159"/>
      <c r="FY322" s="159"/>
      <c r="FZ322" s="159"/>
      <c r="GA322" s="159"/>
      <c r="GB322" s="159"/>
      <c r="GC322" s="159"/>
      <c r="GD322" s="159"/>
      <c r="GE322" s="159"/>
      <c r="GF322" s="159"/>
      <c r="GG322" s="159"/>
      <c r="GH322" s="159"/>
      <c r="GI322" s="159"/>
      <c r="GJ322" s="159"/>
      <c r="GK322" s="159"/>
      <c r="GL322" s="159"/>
      <c r="GM322" s="159"/>
      <c r="GN322" s="159"/>
      <c r="GO322" s="159"/>
      <c r="GP322" s="159"/>
      <c r="GQ322" s="159"/>
      <c r="GR322" s="159"/>
      <c r="GS322" s="159"/>
      <c r="GT322" s="159"/>
      <c r="GU322" s="159"/>
      <c r="GV322" s="159"/>
      <c r="GW322" s="159"/>
      <c r="GX322" s="159"/>
      <c r="GY322" s="159"/>
      <c r="GZ322" s="159"/>
      <c r="HA322" s="159"/>
      <c r="HB322" s="159"/>
      <c r="HC322" s="159"/>
      <c r="HD322" s="159"/>
      <c r="HE322" s="159"/>
      <c r="HF322" s="159"/>
      <c r="HG322" s="159"/>
      <c r="HH322" s="159"/>
      <c r="HI322" s="159"/>
      <c r="HJ322" s="159"/>
      <c r="HK322" s="159"/>
      <c r="HL322" s="159"/>
      <c r="HM322" s="159"/>
      <c r="HN322" s="159"/>
      <c r="HO322" s="159"/>
      <c r="HP322" s="159"/>
    </row>
    <row r="323" s="158" customFormat="1" spans="1:224">
      <c r="A323" s="170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159"/>
      <c r="BN323" s="159"/>
      <c r="BO323" s="159"/>
      <c r="BP323" s="159"/>
      <c r="BQ323" s="159"/>
      <c r="BR323" s="159"/>
      <c r="BS323" s="159"/>
      <c r="BT323" s="159"/>
      <c r="BU323" s="159"/>
      <c r="BV323" s="159"/>
      <c r="BW323" s="159"/>
      <c r="BX323" s="159"/>
      <c r="BY323" s="159"/>
      <c r="BZ323" s="159"/>
      <c r="CA323" s="159"/>
      <c r="CB323" s="159"/>
      <c r="CC323" s="159"/>
      <c r="CD323" s="159"/>
      <c r="CE323" s="159"/>
      <c r="CF323" s="159"/>
      <c r="CG323" s="159"/>
      <c r="CH323" s="159"/>
      <c r="CI323" s="159"/>
      <c r="CJ323" s="159"/>
      <c r="CK323" s="159"/>
      <c r="CL323" s="159"/>
      <c r="CM323" s="159"/>
      <c r="CN323" s="159"/>
      <c r="CO323" s="159"/>
      <c r="CP323" s="159"/>
      <c r="CQ323" s="159"/>
      <c r="CR323" s="159"/>
      <c r="CS323" s="159"/>
      <c r="CT323" s="159"/>
      <c r="CU323" s="159"/>
      <c r="CV323" s="159"/>
      <c r="CW323" s="159"/>
      <c r="CX323" s="159"/>
      <c r="CY323" s="159"/>
      <c r="CZ323" s="159"/>
      <c r="DA323" s="159"/>
      <c r="DB323" s="159"/>
      <c r="DC323" s="159"/>
      <c r="DD323" s="159"/>
      <c r="DE323" s="159"/>
      <c r="DF323" s="159"/>
      <c r="DG323" s="159"/>
      <c r="DH323" s="159"/>
      <c r="DI323" s="159"/>
      <c r="DJ323" s="159"/>
      <c r="DK323" s="159"/>
      <c r="DL323" s="159"/>
      <c r="DM323" s="159"/>
      <c r="DN323" s="159"/>
      <c r="DO323" s="159"/>
      <c r="DP323" s="159"/>
      <c r="DQ323" s="159"/>
      <c r="DR323" s="159"/>
      <c r="DS323" s="159"/>
      <c r="DT323" s="159"/>
      <c r="DU323" s="159"/>
      <c r="DV323" s="159"/>
      <c r="DW323" s="159"/>
      <c r="DX323" s="159"/>
      <c r="DY323" s="159"/>
      <c r="DZ323" s="159"/>
      <c r="EA323" s="159"/>
      <c r="EB323" s="159"/>
      <c r="EC323" s="159"/>
      <c r="ED323" s="159"/>
      <c r="EE323" s="159"/>
      <c r="EF323" s="159"/>
      <c r="EG323" s="159"/>
      <c r="EH323" s="159"/>
      <c r="EI323" s="159"/>
      <c r="EJ323" s="159"/>
      <c r="EK323" s="159"/>
      <c r="EL323" s="159"/>
      <c r="EM323" s="159"/>
      <c r="EN323" s="159"/>
      <c r="EO323" s="159"/>
      <c r="EP323" s="159"/>
      <c r="EQ323" s="159"/>
      <c r="ER323" s="159"/>
      <c r="ES323" s="159"/>
      <c r="ET323" s="159"/>
      <c r="EU323" s="159"/>
      <c r="EV323" s="159"/>
      <c r="EW323" s="159"/>
      <c r="EX323" s="159"/>
      <c r="EY323" s="159"/>
      <c r="EZ323" s="159"/>
      <c r="FA323" s="159"/>
      <c r="FB323" s="159"/>
      <c r="FC323" s="159"/>
      <c r="FD323" s="159"/>
      <c r="FE323" s="159"/>
      <c r="FF323" s="159"/>
      <c r="FG323" s="159"/>
      <c r="FH323" s="159"/>
      <c r="FI323" s="159"/>
      <c r="FJ323" s="159"/>
      <c r="FK323" s="159"/>
      <c r="FL323" s="159"/>
      <c r="FM323" s="159"/>
      <c r="FN323" s="159"/>
      <c r="FO323" s="159"/>
      <c r="FP323" s="159"/>
      <c r="FQ323" s="159"/>
      <c r="FR323" s="159"/>
      <c r="FS323" s="159"/>
      <c r="FT323" s="159"/>
      <c r="FU323" s="159"/>
      <c r="FV323" s="159"/>
      <c r="FW323" s="159"/>
      <c r="FX323" s="159"/>
      <c r="FY323" s="159"/>
      <c r="FZ323" s="159"/>
      <c r="GA323" s="159"/>
      <c r="GB323" s="159"/>
      <c r="GC323" s="159"/>
      <c r="GD323" s="159"/>
      <c r="GE323" s="159"/>
      <c r="GF323" s="159"/>
      <c r="GG323" s="159"/>
      <c r="GH323" s="159"/>
      <c r="GI323" s="159"/>
      <c r="GJ323" s="159"/>
      <c r="GK323" s="159"/>
      <c r="GL323" s="159"/>
      <c r="GM323" s="159"/>
      <c r="GN323" s="159"/>
      <c r="GO323" s="159"/>
      <c r="GP323" s="159"/>
      <c r="GQ323" s="159"/>
      <c r="GR323" s="159"/>
      <c r="GS323" s="159"/>
      <c r="GT323" s="159"/>
      <c r="GU323" s="159"/>
      <c r="GV323" s="159"/>
      <c r="GW323" s="159"/>
      <c r="GX323" s="159"/>
      <c r="GY323" s="159"/>
      <c r="GZ323" s="159"/>
      <c r="HA323" s="159"/>
      <c r="HB323" s="159"/>
      <c r="HC323" s="159"/>
      <c r="HD323" s="159"/>
      <c r="HE323" s="159"/>
      <c r="HF323" s="159"/>
      <c r="HG323" s="159"/>
      <c r="HH323" s="159"/>
      <c r="HI323" s="159"/>
      <c r="HJ323" s="159"/>
      <c r="HK323" s="159"/>
      <c r="HL323" s="159"/>
      <c r="HM323" s="159"/>
      <c r="HN323" s="159"/>
      <c r="HO323" s="159"/>
      <c r="HP323" s="159"/>
    </row>
    <row r="324" s="158" customFormat="1" spans="1:224">
      <c r="A324" s="170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  <c r="BK324" s="159"/>
      <c r="BL324" s="159"/>
      <c r="BM324" s="159"/>
      <c r="BN324" s="159"/>
      <c r="BO324" s="159"/>
      <c r="BP324" s="159"/>
      <c r="BQ324" s="159"/>
      <c r="BR324" s="159"/>
      <c r="BS324" s="159"/>
      <c r="BT324" s="159"/>
      <c r="BU324" s="159"/>
      <c r="BV324" s="159"/>
      <c r="BW324" s="159"/>
      <c r="BX324" s="159"/>
      <c r="BY324" s="159"/>
      <c r="BZ324" s="159"/>
      <c r="CA324" s="159"/>
      <c r="CB324" s="159"/>
      <c r="CC324" s="159"/>
      <c r="CD324" s="159"/>
      <c r="CE324" s="159"/>
      <c r="CF324" s="159"/>
      <c r="CG324" s="159"/>
      <c r="CH324" s="159"/>
      <c r="CI324" s="159"/>
      <c r="CJ324" s="159"/>
      <c r="CK324" s="159"/>
      <c r="CL324" s="159"/>
      <c r="CM324" s="159"/>
      <c r="CN324" s="159"/>
      <c r="CO324" s="159"/>
      <c r="CP324" s="159"/>
      <c r="CQ324" s="159"/>
      <c r="CR324" s="159"/>
      <c r="CS324" s="159"/>
      <c r="CT324" s="159"/>
      <c r="CU324" s="159"/>
      <c r="CV324" s="159"/>
      <c r="CW324" s="159"/>
      <c r="CX324" s="159"/>
      <c r="CY324" s="159"/>
      <c r="CZ324" s="159"/>
      <c r="DA324" s="159"/>
      <c r="DB324" s="159"/>
      <c r="DC324" s="159"/>
      <c r="DD324" s="159"/>
      <c r="DE324" s="159"/>
      <c r="DF324" s="159"/>
      <c r="DG324" s="159"/>
      <c r="DH324" s="159"/>
      <c r="DI324" s="159"/>
      <c r="DJ324" s="159"/>
      <c r="DK324" s="159"/>
      <c r="DL324" s="159"/>
      <c r="DM324" s="159"/>
      <c r="DN324" s="159"/>
      <c r="DO324" s="159"/>
      <c r="DP324" s="159"/>
      <c r="DQ324" s="159"/>
      <c r="DR324" s="159"/>
      <c r="DS324" s="159"/>
      <c r="DT324" s="159"/>
      <c r="DU324" s="159"/>
      <c r="DV324" s="159"/>
      <c r="DW324" s="159"/>
      <c r="DX324" s="159"/>
      <c r="DY324" s="159"/>
      <c r="DZ324" s="159"/>
      <c r="EA324" s="159"/>
      <c r="EB324" s="159"/>
      <c r="EC324" s="159"/>
      <c r="ED324" s="159"/>
      <c r="EE324" s="159"/>
      <c r="EF324" s="159"/>
      <c r="EG324" s="159"/>
      <c r="EH324" s="159"/>
      <c r="EI324" s="159"/>
      <c r="EJ324" s="159"/>
      <c r="EK324" s="159"/>
      <c r="EL324" s="159"/>
      <c r="EM324" s="159"/>
      <c r="EN324" s="159"/>
      <c r="EO324" s="159"/>
      <c r="EP324" s="159"/>
      <c r="EQ324" s="159"/>
      <c r="ER324" s="159"/>
      <c r="ES324" s="159"/>
      <c r="ET324" s="159"/>
      <c r="EU324" s="159"/>
      <c r="EV324" s="159"/>
      <c r="EW324" s="159"/>
      <c r="EX324" s="159"/>
      <c r="EY324" s="159"/>
      <c r="EZ324" s="159"/>
      <c r="FA324" s="159"/>
      <c r="FB324" s="159"/>
      <c r="FC324" s="159"/>
      <c r="FD324" s="159"/>
      <c r="FE324" s="159"/>
      <c r="FF324" s="159"/>
      <c r="FG324" s="159"/>
      <c r="FH324" s="159"/>
      <c r="FI324" s="159"/>
      <c r="FJ324" s="159"/>
      <c r="FK324" s="159"/>
      <c r="FL324" s="159"/>
      <c r="FM324" s="159"/>
      <c r="FN324" s="159"/>
      <c r="FO324" s="159"/>
      <c r="FP324" s="159"/>
      <c r="FQ324" s="159"/>
      <c r="FR324" s="159"/>
      <c r="FS324" s="159"/>
      <c r="FT324" s="159"/>
      <c r="FU324" s="159"/>
      <c r="FV324" s="159"/>
      <c r="FW324" s="159"/>
      <c r="FX324" s="159"/>
      <c r="FY324" s="159"/>
      <c r="FZ324" s="159"/>
      <c r="GA324" s="159"/>
      <c r="GB324" s="159"/>
      <c r="GC324" s="159"/>
      <c r="GD324" s="159"/>
      <c r="GE324" s="159"/>
      <c r="GF324" s="159"/>
      <c r="GG324" s="159"/>
      <c r="GH324" s="159"/>
      <c r="GI324" s="159"/>
      <c r="GJ324" s="159"/>
      <c r="GK324" s="159"/>
      <c r="GL324" s="159"/>
      <c r="GM324" s="159"/>
      <c r="GN324" s="159"/>
      <c r="GO324" s="159"/>
      <c r="GP324" s="159"/>
      <c r="GQ324" s="159"/>
      <c r="GR324" s="159"/>
      <c r="GS324" s="159"/>
      <c r="GT324" s="159"/>
      <c r="GU324" s="159"/>
      <c r="GV324" s="159"/>
      <c r="GW324" s="159"/>
      <c r="GX324" s="159"/>
      <c r="GY324" s="159"/>
      <c r="GZ324" s="159"/>
      <c r="HA324" s="159"/>
      <c r="HB324" s="159"/>
      <c r="HC324" s="159"/>
      <c r="HD324" s="159"/>
      <c r="HE324" s="159"/>
      <c r="HF324" s="159"/>
      <c r="HG324" s="159"/>
      <c r="HH324" s="159"/>
      <c r="HI324" s="159"/>
      <c r="HJ324" s="159"/>
      <c r="HK324" s="159"/>
      <c r="HL324" s="159"/>
      <c r="HM324" s="159"/>
      <c r="HN324" s="159"/>
      <c r="HO324" s="159"/>
      <c r="HP324" s="159"/>
    </row>
    <row r="325" s="158" customFormat="1" spans="1:224">
      <c r="A325" s="170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  <c r="AZ325" s="159"/>
      <c r="BA325" s="159"/>
      <c r="BB325" s="159"/>
      <c r="BC325" s="159"/>
      <c r="BD325" s="159"/>
      <c r="BE325" s="159"/>
      <c r="BF325" s="159"/>
      <c r="BG325" s="159"/>
      <c r="BH325" s="159"/>
      <c r="BI325" s="159"/>
      <c r="BJ325" s="159"/>
      <c r="BK325" s="159"/>
      <c r="BL325" s="159"/>
      <c r="BM325" s="159"/>
      <c r="BN325" s="159"/>
      <c r="BO325" s="159"/>
      <c r="BP325" s="159"/>
      <c r="BQ325" s="159"/>
      <c r="BR325" s="159"/>
      <c r="BS325" s="159"/>
      <c r="BT325" s="159"/>
      <c r="BU325" s="159"/>
      <c r="BV325" s="159"/>
      <c r="BW325" s="159"/>
      <c r="BX325" s="159"/>
      <c r="BY325" s="159"/>
      <c r="BZ325" s="159"/>
      <c r="CA325" s="159"/>
      <c r="CB325" s="159"/>
      <c r="CC325" s="159"/>
      <c r="CD325" s="159"/>
      <c r="CE325" s="159"/>
      <c r="CF325" s="159"/>
      <c r="CG325" s="159"/>
      <c r="CH325" s="159"/>
      <c r="CI325" s="159"/>
      <c r="CJ325" s="159"/>
      <c r="CK325" s="159"/>
      <c r="CL325" s="159"/>
      <c r="CM325" s="159"/>
      <c r="CN325" s="159"/>
      <c r="CO325" s="159"/>
      <c r="CP325" s="159"/>
      <c r="CQ325" s="159"/>
      <c r="CR325" s="159"/>
      <c r="CS325" s="159"/>
      <c r="CT325" s="159"/>
      <c r="CU325" s="159"/>
      <c r="CV325" s="159"/>
      <c r="CW325" s="159"/>
      <c r="CX325" s="159"/>
      <c r="CY325" s="159"/>
      <c r="CZ325" s="159"/>
      <c r="DA325" s="159"/>
      <c r="DB325" s="159"/>
      <c r="DC325" s="159"/>
      <c r="DD325" s="159"/>
      <c r="DE325" s="159"/>
      <c r="DF325" s="159"/>
      <c r="DG325" s="159"/>
      <c r="DH325" s="159"/>
      <c r="DI325" s="159"/>
      <c r="DJ325" s="159"/>
      <c r="DK325" s="159"/>
      <c r="DL325" s="159"/>
      <c r="DM325" s="159"/>
      <c r="DN325" s="159"/>
      <c r="DO325" s="159"/>
      <c r="DP325" s="159"/>
      <c r="DQ325" s="159"/>
      <c r="DR325" s="159"/>
      <c r="DS325" s="159"/>
      <c r="DT325" s="159"/>
      <c r="DU325" s="159"/>
      <c r="DV325" s="159"/>
      <c r="DW325" s="159"/>
      <c r="DX325" s="159"/>
      <c r="DY325" s="159"/>
      <c r="DZ325" s="159"/>
      <c r="EA325" s="159"/>
      <c r="EB325" s="159"/>
      <c r="EC325" s="159"/>
      <c r="ED325" s="159"/>
      <c r="EE325" s="159"/>
      <c r="EF325" s="159"/>
      <c r="EG325" s="159"/>
      <c r="EH325" s="159"/>
      <c r="EI325" s="159"/>
      <c r="EJ325" s="159"/>
      <c r="EK325" s="159"/>
      <c r="EL325" s="159"/>
      <c r="EM325" s="159"/>
      <c r="EN325" s="159"/>
      <c r="EO325" s="159"/>
      <c r="EP325" s="159"/>
      <c r="EQ325" s="159"/>
      <c r="ER325" s="159"/>
      <c r="ES325" s="159"/>
      <c r="ET325" s="159"/>
      <c r="EU325" s="159"/>
      <c r="EV325" s="159"/>
      <c r="EW325" s="159"/>
      <c r="EX325" s="159"/>
      <c r="EY325" s="159"/>
      <c r="EZ325" s="159"/>
      <c r="FA325" s="159"/>
      <c r="FB325" s="159"/>
      <c r="FC325" s="159"/>
      <c r="FD325" s="159"/>
      <c r="FE325" s="159"/>
      <c r="FF325" s="159"/>
      <c r="FG325" s="159"/>
      <c r="FH325" s="159"/>
      <c r="FI325" s="159"/>
      <c r="FJ325" s="159"/>
      <c r="FK325" s="159"/>
      <c r="FL325" s="159"/>
      <c r="FM325" s="159"/>
      <c r="FN325" s="159"/>
      <c r="FO325" s="159"/>
      <c r="FP325" s="159"/>
      <c r="FQ325" s="159"/>
      <c r="FR325" s="159"/>
      <c r="FS325" s="159"/>
      <c r="FT325" s="159"/>
      <c r="FU325" s="159"/>
      <c r="FV325" s="159"/>
      <c r="FW325" s="159"/>
      <c r="FX325" s="159"/>
      <c r="FY325" s="159"/>
      <c r="FZ325" s="159"/>
      <c r="GA325" s="159"/>
      <c r="GB325" s="159"/>
      <c r="GC325" s="159"/>
      <c r="GD325" s="159"/>
      <c r="GE325" s="159"/>
      <c r="GF325" s="159"/>
      <c r="GG325" s="159"/>
      <c r="GH325" s="159"/>
      <c r="GI325" s="159"/>
      <c r="GJ325" s="159"/>
      <c r="GK325" s="159"/>
      <c r="GL325" s="159"/>
      <c r="GM325" s="159"/>
      <c r="GN325" s="159"/>
      <c r="GO325" s="159"/>
      <c r="GP325" s="159"/>
      <c r="GQ325" s="159"/>
      <c r="GR325" s="159"/>
      <c r="GS325" s="159"/>
      <c r="GT325" s="159"/>
      <c r="GU325" s="159"/>
      <c r="GV325" s="159"/>
      <c r="GW325" s="159"/>
      <c r="GX325" s="159"/>
      <c r="GY325" s="159"/>
      <c r="GZ325" s="159"/>
      <c r="HA325" s="159"/>
      <c r="HB325" s="159"/>
      <c r="HC325" s="159"/>
      <c r="HD325" s="159"/>
      <c r="HE325" s="159"/>
      <c r="HF325" s="159"/>
      <c r="HG325" s="159"/>
      <c r="HH325" s="159"/>
      <c r="HI325" s="159"/>
      <c r="HJ325" s="159"/>
      <c r="HK325" s="159"/>
      <c r="HL325" s="159"/>
      <c r="HM325" s="159"/>
      <c r="HN325" s="159"/>
      <c r="HO325" s="159"/>
      <c r="HP325" s="159"/>
    </row>
    <row r="326" s="158" customFormat="1" spans="1:224">
      <c r="A326" s="170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59"/>
      <c r="BK326" s="159"/>
      <c r="BL326" s="159"/>
      <c r="BM326" s="159"/>
      <c r="BN326" s="159"/>
      <c r="BO326" s="159"/>
      <c r="BP326" s="159"/>
      <c r="BQ326" s="159"/>
      <c r="BR326" s="159"/>
      <c r="BS326" s="159"/>
      <c r="BT326" s="159"/>
      <c r="BU326" s="159"/>
      <c r="BV326" s="159"/>
      <c r="BW326" s="159"/>
      <c r="BX326" s="159"/>
      <c r="BY326" s="159"/>
      <c r="BZ326" s="159"/>
      <c r="CA326" s="159"/>
      <c r="CB326" s="159"/>
      <c r="CC326" s="159"/>
      <c r="CD326" s="159"/>
      <c r="CE326" s="159"/>
      <c r="CF326" s="159"/>
      <c r="CG326" s="159"/>
      <c r="CH326" s="159"/>
      <c r="CI326" s="159"/>
      <c r="CJ326" s="159"/>
      <c r="CK326" s="159"/>
      <c r="CL326" s="159"/>
      <c r="CM326" s="159"/>
      <c r="CN326" s="159"/>
      <c r="CO326" s="159"/>
      <c r="CP326" s="159"/>
      <c r="CQ326" s="159"/>
      <c r="CR326" s="159"/>
      <c r="CS326" s="159"/>
      <c r="CT326" s="159"/>
      <c r="CU326" s="159"/>
      <c r="CV326" s="159"/>
      <c r="CW326" s="159"/>
      <c r="CX326" s="159"/>
      <c r="CY326" s="159"/>
      <c r="CZ326" s="159"/>
      <c r="DA326" s="159"/>
      <c r="DB326" s="159"/>
      <c r="DC326" s="159"/>
      <c r="DD326" s="159"/>
      <c r="DE326" s="159"/>
      <c r="DF326" s="159"/>
      <c r="DG326" s="159"/>
      <c r="DH326" s="159"/>
      <c r="DI326" s="159"/>
      <c r="DJ326" s="159"/>
      <c r="DK326" s="159"/>
      <c r="DL326" s="159"/>
      <c r="DM326" s="159"/>
      <c r="DN326" s="159"/>
      <c r="DO326" s="159"/>
      <c r="DP326" s="159"/>
      <c r="DQ326" s="159"/>
      <c r="DR326" s="159"/>
      <c r="DS326" s="159"/>
      <c r="DT326" s="159"/>
      <c r="DU326" s="159"/>
      <c r="DV326" s="159"/>
      <c r="DW326" s="159"/>
      <c r="DX326" s="159"/>
      <c r="DY326" s="159"/>
      <c r="DZ326" s="159"/>
      <c r="EA326" s="159"/>
      <c r="EB326" s="159"/>
      <c r="EC326" s="159"/>
      <c r="ED326" s="159"/>
      <c r="EE326" s="159"/>
      <c r="EF326" s="159"/>
      <c r="EG326" s="159"/>
      <c r="EH326" s="159"/>
      <c r="EI326" s="159"/>
      <c r="EJ326" s="159"/>
      <c r="EK326" s="159"/>
      <c r="EL326" s="159"/>
      <c r="EM326" s="159"/>
      <c r="EN326" s="159"/>
      <c r="EO326" s="159"/>
      <c r="EP326" s="159"/>
      <c r="EQ326" s="159"/>
      <c r="ER326" s="159"/>
      <c r="ES326" s="159"/>
      <c r="ET326" s="159"/>
      <c r="EU326" s="159"/>
      <c r="EV326" s="159"/>
      <c r="EW326" s="159"/>
      <c r="EX326" s="159"/>
      <c r="EY326" s="159"/>
      <c r="EZ326" s="159"/>
      <c r="FA326" s="159"/>
      <c r="FB326" s="159"/>
      <c r="FC326" s="159"/>
      <c r="FD326" s="159"/>
      <c r="FE326" s="159"/>
      <c r="FF326" s="159"/>
      <c r="FG326" s="159"/>
      <c r="FH326" s="159"/>
      <c r="FI326" s="159"/>
      <c r="FJ326" s="159"/>
      <c r="FK326" s="159"/>
      <c r="FL326" s="159"/>
      <c r="FM326" s="159"/>
      <c r="FN326" s="159"/>
      <c r="FO326" s="159"/>
      <c r="FP326" s="159"/>
      <c r="FQ326" s="159"/>
      <c r="FR326" s="159"/>
      <c r="FS326" s="159"/>
      <c r="FT326" s="159"/>
      <c r="FU326" s="159"/>
      <c r="FV326" s="159"/>
      <c r="FW326" s="159"/>
      <c r="FX326" s="159"/>
      <c r="FY326" s="159"/>
      <c r="FZ326" s="159"/>
      <c r="GA326" s="159"/>
      <c r="GB326" s="159"/>
      <c r="GC326" s="159"/>
      <c r="GD326" s="159"/>
      <c r="GE326" s="159"/>
      <c r="GF326" s="159"/>
      <c r="GG326" s="159"/>
      <c r="GH326" s="159"/>
      <c r="GI326" s="159"/>
      <c r="GJ326" s="159"/>
      <c r="GK326" s="159"/>
      <c r="GL326" s="159"/>
      <c r="GM326" s="159"/>
      <c r="GN326" s="159"/>
      <c r="GO326" s="159"/>
      <c r="GP326" s="159"/>
      <c r="GQ326" s="159"/>
      <c r="GR326" s="159"/>
      <c r="GS326" s="159"/>
      <c r="GT326" s="159"/>
      <c r="GU326" s="159"/>
      <c r="GV326" s="159"/>
      <c r="GW326" s="159"/>
      <c r="GX326" s="159"/>
      <c r="GY326" s="159"/>
      <c r="GZ326" s="159"/>
      <c r="HA326" s="159"/>
      <c r="HB326" s="159"/>
      <c r="HC326" s="159"/>
      <c r="HD326" s="159"/>
      <c r="HE326" s="159"/>
      <c r="HF326" s="159"/>
      <c r="HG326" s="159"/>
      <c r="HH326" s="159"/>
      <c r="HI326" s="159"/>
      <c r="HJ326" s="159"/>
      <c r="HK326" s="159"/>
      <c r="HL326" s="159"/>
      <c r="HM326" s="159"/>
      <c r="HN326" s="159"/>
      <c r="HO326" s="159"/>
      <c r="HP326" s="159"/>
    </row>
    <row r="327" s="158" customFormat="1" spans="1:224">
      <c r="A327" s="170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  <c r="BI327" s="159"/>
      <c r="BJ327" s="159"/>
      <c r="BK327" s="159"/>
      <c r="BL327" s="159"/>
      <c r="BM327" s="159"/>
      <c r="BN327" s="159"/>
      <c r="BO327" s="159"/>
      <c r="BP327" s="159"/>
      <c r="BQ327" s="159"/>
      <c r="BR327" s="159"/>
      <c r="BS327" s="159"/>
      <c r="BT327" s="159"/>
      <c r="BU327" s="159"/>
      <c r="BV327" s="159"/>
      <c r="BW327" s="159"/>
      <c r="BX327" s="159"/>
      <c r="BY327" s="159"/>
      <c r="BZ327" s="159"/>
      <c r="CA327" s="159"/>
      <c r="CB327" s="159"/>
      <c r="CC327" s="159"/>
      <c r="CD327" s="159"/>
      <c r="CE327" s="159"/>
      <c r="CF327" s="159"/>
      <c r="CG327" s="159"/>
      <c r="CH327" s="159"/>
      <c r="CI327" s="159"/>
      <c r="CJ327" s="159"/>
      <c r="CK327" s="159"/>
      <c r="CL327" s="159"/>
      <c r="CM327" s="159"/>
      <c r="CN327" s="159"/>
      <c r="CO327" s="159"/>
      <c r="CP327" s="159"/>
      <c r="CQ327" s="159"/>
      <c r="CR327" s="159"/>
      <c r="CS327" s="159"/>
      <c r="CT327" s="159"/>
      <c r="CU327" s="159"/>
      <c r="CV327" s="159"/>
      <c r="CW327" s="159"/>
      <c r="CX327" s="159"/>
      <c r="CY327" s="159"/>
      <c r="CZ327" s="159"/>
      <c r="DA327" s="159"/>
      <c r="DB327" s="159"/>
      <c r="DC327" s="159"/>
      <c r="DD327" s="159"/>
      <c r="DE327" s="159"/>
      <c r="DF327" s="159"/>
      <c r="DG327" s="159"/>
      <c r="DH327" s="159"/>
      <c r="DI327" s="159"/>
      <c r="DJ327" s="159"/>
      <c r="DK327" s="159"/>
      <c r="DL327" s="159"/>
      <c r="DM327" s="159"/>
      <c r="DN327" s="159"/>
      <c r="DO327" s="159"/>
      <c r="DP327" s="159"/>
      <c r="DQ327" s="159"/>
      <c r="DR327" s="159"/>
      <c r="DS327" s="159"/>
      <c r="DT327" s="159"/>
      <c r="DU327" s="159"/>
      <c r="DV327" s="159"/>
      <c r="DW327" s="159"/>
      <c r="DX327" s="159"/>
      <c r="DY327" s="159"/>
      <c r="DZ327" s="159"/>
      <c r="EA327" s="159"/>
      <c r="EB327" s="159"/>
      <c r="EC327" s="159"/>
      <c r="ED327" s="159"/>
      <c r="EE327" s="159"/>
      <c r="EF327" s="159"/>
      <c r="EG327" s="159"/>
      <c r="EH327" s="159"/>
      <c r="EI327" s="159"/>
      <c r="EJ327" s="159"/>
      <c r="EK327" s="159"/>
      <c r="EL327" s="159"/>
      <c r="EM327" s="159"/>
      <c r="EN327" s="159"/>
      <c r="EO327" s="159"/>
      <c r="EP327" s="159"/>
      <c r="EQ327" s="159"/>
      <c r="ER327" s="159"/>
      <c r="ES327" s="159"/>
      <c r="ET327" s="159"/>
      <c r="EU327" s="159"/>
      <c r="EV327" s="159"/>
      <c r="EW327" s="159"/>
      <c r="EX327" s="159"/>
      <c r="EY327" s="159"/>
      <c r="EZ327" s="159"/>
      <c r="FA327" s="159"/>
      <c r="FB327" s="159"/>
      <c r="FC327" s="159"/>
      <c r="FD327" s="159"/>
      <c r="FE327" s="159"/>
      <c r="FF327" s="159"/>
      <c r="FG327" s="159"/>
      <c r="FH327" s="159"/>
      <c r="FI327" s="159"/>
      <c r="FJ327" s="159"/>
      <c r="FK327" s="159"/>
      <c r="FL327" s="159"/>
      <c r="FM327" s="159"/>
      <c r="FN327" s="159"/>
      <c r="FO327" s="159"/>
      <c r="FP327" s="159"/>
      <c r="FQ327" s="159"/>
      <c r="FR327" s="159"/>
      <c r="FS327" s="159"/>
      <c r="FT327" s="159"/>
      <c r="FU327" s="159"/>
      <c r="FV327" s="159"/>
      <c r="FW327" s="159"/>
      <c r="FX327" s="159"/>
      <c r="FY327" s="159"/>
      <c r="FZ327" s="159"/>
      <c r="GA327" s="159"/>
      <c r="GB327" s="159"/>
      <c r="GC327" s="159"/>
      <c r="GD327" s="159"/>
      <c r="GE327" s="159"/>
      <c r="GF327" s="159"/>
      <c r="GG327" s="159"/>
      <c r="GH327" s="159"/>
      <c r="GI327" s="159"/>
      <c r="GJ327" s="159"/>
      <c r="GK327" s="159"/>
      <c r="GL327" s="159"/>
      <c r="GM327" s="159"/>
      <c r="GN327" s="159"/>
      <c r="GO327" s="159"/>
      <c r="GP327" s="159"/>
      <c r="GQ327" s="159"/>
      <c r="GR327" s="159"/>
      <c r="GS327" s="159"/>
      <c r="GT327" s="159"/>
      <c r="GU327" s="159"/>
      <c r="GV327" s="159"/>
      <c r="GW327" s="159"/>
      <c r="GX327" s="159"/>
      <c r="GY327" s="159"/>
      <c r="GZ327" s="159"/>
      <c r="HA327" s="159"/>
      <c r="HB327" s="159"/>
      <c r="HC327" s="159"/>
      <c r="HD327" s="159"/>
      <c r="HE327" s="159"/>
      <c r="HF327" s="159"/>
      <c r="HG327" s="159"/>
      <c r="HH327" s="159"/>
      <c r="HI327" s="159"/>
      <c r="HJ327" s="159"/>
      <c r="HK327" s="159"/>
      <c r="HL327" s="159"/>
      <c r="HM327" s="159"/>
      <c r="HN327" s="159"/>
      <c r="HO327" s="159"/>
      <c r="HP327" s="159"/>
    </row>
    <row r="328" s="158" customFormat="1" spans="1:224">
      <c r="A328" s="170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159"/>
      <c r="BD328" s="159"/>
      <c r="BE328" s="159"/>
      <c r="BF328" s="159"/>
      <c r="BG328" s="159"/>
      <c r="BH328" s="159"/>
      <c r="BI328" s="159"/>
      <c r="BJ328" s="159"/>
      <c r="BK328" s="159"/>
      <c r="BL328" s="159"/>
      <c r="BM328" s="159"/>
      <c r="BN328" s="159"/>
      <c r="BO328" s="159"/>
      <c r="BP328" s="159"/>
      <c r="BQ328" s="159"/>
      <c r="BR328" s="159"/>
      <c r="BS328" s="159"/>
      <c r="BT328" s="159"/>
      <c r="BU328" s="159"/>
      <c r="BV328" s="159"/>
      <c r="BW328" s="159"/>
      <c r="BX328" s="159"/>
      <c r="BY328" s="159"/>
      <c r="BZ328" s="159"/>
      <c r="CA328" s="159"/>
      <c r="CB328" s="159"/>
      <c r="CC328" s="159"/>
      <c r="CD328" s="159"/>
      <c r="CE328" s="159"/>
      <c r="CF328" s="159"/>
      <c r="CG328" s="159"/>
      <c r="CH328" s="159"/>
      <c r="CI328" s="159"/>
      <c r="CJ328" s="159"/>
      <c r="CK328" s="159"/>
      <c r="CL328" s="159"/>
      <c r="CM328" s="159"/>
      <c r="CN328" s="159"/>
      <c r="CO328" s="159"/>
      <c r="CP328" s="159"/>
      <c r="CQ328" s="159"/>
      <c r="CR328" s="159"/>
      <c r="CS328" s="159"/>
      <c r="CT328" s="159"/>
      <c r="CU328" s="159"/>
      <c r="CV328" s="159"/>
      <c r="CW328" s="159"/>
      <c r="CX328" s="159"/>
      <c r="CY328" s="159"/>
      <c r="CZ328" s="159"/>
      <c r="DA328" s="159"/>
      <c r="DB328" s="159"/>
      <c r="DC328" s="159"/>
      <c r="DD328" s="159"/>
      <c r="DE328" s="159"/>
      <c r="DF328" s="159"/>
      <c r="DG328" s="159"/>
      <c r="DH328" s="159"/>
      <c r="DI328" s="159"/>
      <c r="DJ328" s="159"/>
      <c r="DK328" s="159"/>
      <c r="DL328" s="159"/>
      <c r="DM328" s="159"/>
      <c r="DN328" s="159"/>
      <c r="DO328" s="159"/>
      <c r="DP328" s="159"/>
      <c r="DQ328" s="159"/>
      <c r="DR328" s="159"/>
      <c r="DS328" s="159"/>
      <c r="DT328" s="159"/>
      <c r="DU328" s="159"/>
      <c r="DV328" s="159"/>
      <c r="DW328" s="159"/>
      <c r="DX328" s="159"/>
      <c r="DY328" s="159"/>
      <c r="DZ328" s="159"/>
      <c r="EA328" s="159"/>
      <c r="EB328" s="159"/>
      <c r="EC328" s="159"/>
      <c r="ED328" s="159"/>
      <c r="EE328" s="159"/>
      <c r="EF328" s="159"/>
      <c r="EG328" s="159"/>
      <c r="EH328" s="159"/>
      <c r="EI328" s="159"/>
      <c r="EJ328" s="159"/>
      <c r="EK328" s="159"/>
      <c r="EL328" s="159"/>
      <c r="EM328" s="159"/>
      <c r="EN328" s="159"/>
      <c r="EO328" s="159"/>
      <c r="EP328" s="159"/>
      <c r="EQ328" s="159"/>
      <c r="ER328" s="159"/>
      <c r="ES328" s="159"/>
      <c r="ET328" s="159"/>
      <c r="EU328" s="159"/>
      <c r="EV328" s="159"/>
      <c r="EW328" s="159"/>
      <c r="EX328" s="159"/>
      <c r="EY328" s="159"/>
      <c r="EZ328" s="159"/>
      <c r="FA328" s="159"/>
      <c r="FB328" s="159"/>
      <c r="FC328" s="159"/>
      <c r="FD328" s="159"/>
      <c r="FE328" s="159"/>
      <c r="FF328" s="159"/>
      <c r="FG328" s="159"/>
      <c r="FH328" s="159"/>
      <c r="FI328" s="159"/>
      <c r="FJ328" s="159"/>
      <c r="FK328" s="159"/>
      <c r="FL328" s="159"/>
      <c r="FM328" s="159"/>
      <c r="FN328" s="159"/>
      <c r="FO328" s="159"/>
      <c r="FP328" s="159"/>
      <c r="FQ328" s="159"/>
      <c r="FR328" s="159"/>
      <c r="FS328" s="159"/>
      <c r="FT328" s="159"/>
      <c r="FU328" s="159"/>
      <c r="FV328" s="159"/>
      <c r="FW328" s="159"/>
      <c r="FX328" s="159"/>
      <c r="FY328" s="159"/>
      <c r="FZ328" s="159"/>
      <c r="GA328" s="159"/>
      <c r="GB328" s="159"/>
      <c r="GC328" s="159"/>
      <c r="GD328" s="159"/>
      <c r="GE328" s="159"/>
      <c r="GF328" s="159"/>
      <c r="GG328" s="159"/>
      <c r="GH328" s="159"/>
      <c r="GI328" s="159"/>
      <c r="GJ328" s="159"/>
      <c r="GK328" s="159"/>
      <c r="GL328" s="159"/>
      <c r="GM328" s="159"/>
      <c r="GN328" s="159"/>
      <c r="GO328" s="159"/>
      <c r="GP328" s="159"/>
      <c r="GQ328" s="159"/>
      <c r="GR328" s="159"/>
      <c r="GS328" s="159"/>
      <c r="GT328" s="159"/>
      <c r="GU328" s="159"/>
      <c r="GV328" s="159"/>
      <c r="GW328" s="159"/>
      <c r="GX328" s="159"/>
      <c r="GY328" s="159"/>
      <c r="GZ328" s="159"/>
      <c r="HA328" s="159"/>
      <c r="HB328" s="159"/>
      <c r="HC328" s="159"/>
      <c r="HD328" s="159"/>
      <c r="HE328" s="159"/>
      <c r="HF328" s="159"/>
      <c r="HG328" s="159"/>
      <c r="HH328" s="159"/>
      <c r="HI328" s="159"/>
      <c r="HJ328" s="159"/>
      <c r="HK328" s="159"/>
      <c r="HL328" s="159"/>
      <c r="HM328" s="159"/>
      <c r="HN328" s="159"/>
      <c r="HO328" s="159"/>
      <c r="HP328" s="159"/>
    </row>
    <row r="329" s="158" customFormat="1" spans="1:224">
      <c r="A329" s="170"/>
      <c r="AG329" s="159"/>
      <c r="AH329" s="159"/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  <c r="AV329" s="159"/>
      <c r="AW329" s="159"/>
      <c r="AX329" s="159"/>
      <c r="AY329" s="159"/>
      <c r="AZ329" s="159"/>
      <c r="BA329" s="159"/>
      <c r="BB329" s="159"/>
      <c r="BC329" s="159"/>
      <c r="BD329" s="159"/>
      <c r="BE329" s="159"/>
      <c r="BF329" s="159"/>
      <c r="BG329" s="159"/>
      <c r="BH329" s="159"/>
      <c r="BI329" s="159"/>
      <c r="BJ329" s="159"/>
      <c r="BK329" s="159"/>
      <c r="BL329" s="159"/>
      <c r="BM329" s="159"/>
      <c r="BN329" s="159"/>
      <c r="BO329" s="159"/>
      <c r="BP329" s="159"/>
      <c r="BQ329" s="159"/>
      <c r="BR329" s="159"/>
      <c r="BS329" s="159"/>
      <c r="BT329" s="159"/>
      <c r="BU329" s="159"/>
      <c r="BV329" s="159"/>
      <c r="BW329" s="159"/>
      <c r="BX329" s="159"/>
      <c r="BY329" s="159"/>
      <c r="BZ329" s="159"/>
      <c r="CA329" s="159"/>
      <c r="CB329" s="159"/>
      <c r="CC329" s="159"/>
      <c r="CD329" s="159"/>
      <c r="CE329" s="159"/>
      <c r="CF329" s="159"/>
      <c r="CG329" s="159"/>
      <c r="CH329" s="159"/>
      <c r="CI329" s="159"/>
      <c r="CJ329" s="159"/>
      <c r="CK329" s="159"/>
      <c r="CL329" s="159"/>
      <c r="CM329" s="159"/>
      <c r="CN329" s="159"/>
      <c r="CO329" s="159"/>
      <c r="CP329" s="159"/>
      <c r="CQ329" s="159"/>
      <c r="CR329" s="159"/>
      <c r="CS329" s="159"/>
      <c r="CT329" s="159"/>
      <c r="CU329" s="159"/>
      <c r="CV329" s="159"/>
      <c r="CW329" s="159"/>
      <c r="CX329" s="159"/>
      <c r="CY329" s="159"/>
      <c r="CZ329" s="159"/>
      <c r="DA329" s="159"/>
      <c r="DB329" s="159"/>
      <c r="DC329" s="159"/>
      <c r="DD329" s="159"/>
      <c r="DE329" s="159"/>
      <c r="DF329" s="159"/>
      <c r="DG329" s="159"/>
      <c r="DH329" s="159"/>
      <c r="DI329" s="159"/>
      <c r="DJ329" s="159"/>
      <c r="DK329" s="159"/>
      <c r="DL329" s="159"/>
      <c r="DM329" s="159"/>
      <c r="DN329" s="159"/>
      <c r="DO329" s="159"/>
      <c r="DP329" s="159"/>
      <c r="DQ329" s="159"/>
      <c r="DR329" s="159"/>
      <c r="DS329" s="159"/>
      <c r="DT329" s="159"/>
      <c r="DU329" s="159"/>
      <c r="DV329" s="159"/>
      <c r="DW329" s="159"/>
      <c r="DX329" s="159"/>
      <c r="DY329" s="159"/>
      <c r="DZ329" s="159"/>
      <c r="EA329" s="159"/>
      <c r="EB329" s="159"/>
      <c r="EC329" s="159"/>
      <c r="ED329" s="159"/>
      <c r="EE329" s="159"/>
      <c r="EF329" s="159"/>
      <c r="EG329" s="159"/>
      <c r="EH329" s="159"/>
      <c r="EI329" s="159"/>
      <c r="EJ329" s="159"/>
      <c r="EK329" s="159"/>
      <c r="EL329" s="159"/>
      <c r="EM329" s="159"/>
      <c r="EN329" s="159"/>
      <c r="EO329" s="159"/>
      <c r="EP329" s="159"/>
      <c r="EQ329" s="159"/>
      <c r="ER329" s="159"/>
      <c r="ES329" s="159"/>
      <c r="ET329" s="159"/>
      <c r="EU329" s="159"/>
      <c r="EV329" s="159"/>
      <c r="EW329" s="159"/>
      <c r="EX329" s="159"/>
      <c r="EY329" s="159"/>
      <c r="EZ329" s="159"/>
      <c r="FA329" s="159"/>
      <c r="FB329" s="159"/>
      <c r="FC329" s="159"/>
      <c r="FD329" s="159"/>
      <c r="FE329" s="159"/>
      <c r="FF329" s="159"/>
      <c r="FG329" s="159"/>
      <c r="FH329" s="159"/>
      <c r="FI329" s="159"/>
      <c r="FJ329" s="159"/>
      <c r="FK329" s="159"/>
      <c r="FL329" s="159"/>
      <c r="FM329" s="159"/>
      <c r="FN329" s="159"/>
      <c r="FO329" s="159"/>
      <c r="FP329" s="159"/>
      <c r="FQ329" s="159"/>
      <c r="FR329" s="159"/>
      <c r="FS329" s="159"/>
      <c r="FT329" s="159"/>
      <c r="FU329" s="159"/>
      <c r="FV329" s="159"/>
      <c r="FW329" s="159"/>
      <c r="FX329" s="159"/>
      <c r="FY329" s="159"/>
      <c r="FZ329" s="159"/>
      <c r="GA329" s="159"/>
      <c r="GB329" s="159"/>
      <c r="GC329" s="159"/>
      <c r="GD329" s="159"/>
      <c r="GE329" s="159"/>
      <c r="GF329" s="159"/>
      <c r="GG329" s="159"/>
      <c r="GH329" s="159"/>
      <c r="GI329" s="159"/>
      <c r="GJ329" s="159"/>
      <c r="GK329" s="159"/>
      <c r="GL329" s="159"/>
      <c r="GM329" s="159"/>
      <c r="GN329" s="159"/>
      <c r="GO329" s="159"/>
      <c r="GP329" s="159"/>
      <c r="GQ329" s="159"/>
      <c r="GR329" s="159"/>
      <c r="GS329" s="159"/>
      <c r="GT329" s="159"/>
      <c r="GU329" s="159"/>
      <c r="GV329" s="159"/>
      <c r="GW329" s="159"/>
      <c r="GX329" s="159"/>
      <c r="GY329" s="159"/>
      <c r="GZ329" s="159"/>
      <c r="HA329" s="159"/>
      <c r="HB329" s="159"/>
      <c r="HC329" s="159"/>
      <c r="HD329" s="159"/>
      <c r="HE329" s="159"/>
      <c r="HF329" s="159"/>
      <c r="HG329" s="159"/>
      <c r="HH329" s="159"/>
      <c r="HI329" s="159"/>
      <c r="HJ329" s="159"/>
      <c r="HK329" s="159"/>
      <c r="HL329" s="159"/>
      <c r="HM329" s="159"/>
      <c r="HN329" s="159"/>
      <c r="HO329" s="159"/>
      <c r="HP329" s="159"/>
    </row>
    <row r="330" s="158" customFormat="1" spans="1:224">
      <c r="A330" s="170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  <c r="BI330" s="159"/>
      <c r="BJ330" s="159"/>
      <c r="BK330" s="159"/>
      <c r="BL330" s="159"/>
      <c r="BM330" s="159"/>
      <c r="BN330" s="159"/>
      <c r="BO330" s="159"/>
      <c r="BP330" s="159"/>
      <c r="BQ330" s="159"/>
      <c r="BR330" s="159"/>
      <c r="BS330" s="159"/>
      <c r="BT330" s="159"/>
      <c r="BU330" s="159"/>
      <c r="BV330" s="159"/>
      <c r="BW330" s="159"/>
      <c r="BX330" s="159"/>
      <c r="BY330" s="159"/>
      <c r="BZ330" s="159"/>
      <c r="CA330" s="159"/>
      <c r="CB330" s="159"/>
      <c r="CC330" s="159"/>
      <c r="CD330" s="159"/>
      <c r="CE330" s="159"/>
      <c r="CF330" s="159"/>
      <c r="CG330" s="159"/>
      <c r="CH330" s="159"/>
      <c r="CI330" s="159"/>
      <c r="CJ330" s="159"/>
      <c r="CK330" s="159"/>
      <c r="CL330" s="159"/>
      <c r="CM330" s="159"/>
      <c r="CN330" s="159"/>
      <c r="CO330" s="159"/>
      <c r="CP330" s="159"/>
      <c r="CQ330" s="159"/>
      <c r="CR330" s="159"/>
      <c r="CS330" s="159"/>
      <c r="CT330" s="159"/>
      <c r="CU330" s="159"/>
      <c r="CV330" s="159"/>
      <c r="CW330" s="159"/>
      <c r="CX330" s="159"/>
      <c r="CY330" s="159"/>
      <c r="CZ330" s="159"/>
      <c r="DA330" s="159"/>
      <c r="DB330" s="159"/>
      <c r="DC330" s="159"/>
      <c r="DD330" s="159"/>
      <c r="DE330" s="159"/>
      <c r="DF330" s="159"/>
      <c r="DG330" s="159"/>
      <c r="DH330" s="159"/>
      <c r="DI330" s="159"/>
      <c r="DJ330" s="159"/>
      <c r="DK330" s="159"/>
      <c r="DL330" s="159"/>
      <c r="DM330" s="159"/>
      <c r="DN330" s="159"/>
      <c r="DO330" s="159"/>
      <c r="DP330" s="159"/>
      <c r="DQ330" s="159"/>
      <c r="DR330" s="159"/>
      <c r="DS330" s="159"/>
      <c r="DT330" s="159"/>
      <c r="DU330" s="159"/>
      <c r="DV330" s="159"/>
      <c r="DW330" s="159"/>
      <c r="DX330" s="159"/>
      <c r="DY330" s="159"/>
      <c r="DZ330" s="159"/>
      <c r="EA330" s="159"/>
      <c r="EB330" s="159"/>
      <c r="EC330" s="159"/>
      <c r="ED330" s="159"/>
      <c r="EE330" s="159"/>
      <c r="EF330" s="159"/>
      <c r="EG330" s="159"/>
      <c r="EH330" s="159"/>
      <c r="EI330" s="159"/>
      <c r="EJ330" s="159"/>
      <c r="EK330" s="159"/>
      <c r="EL330" s="159"/>
      <c r="EM330" s="159"/>
      <c r="EN330" s="159"/>
      <c r="EO330" s="159"/>
      <c r="EP330" s="159"/>
      <c r="EQ330" s="159"/>
      <c r="ER330" s="159"/>
      <c r="ES330" s="159"/>
      <c r="ET330" s="159"/>
      <c r="EU330" s="159"/>
      <c r="EV330" s="159"/>
      <c r="EW330" s="159"/>
      <c r="EX330" s="159"/>
      <c r="EY330" s="159"/>
      <c r="EZ330" s="159"/>
      <c r="FA330" s="159"/>
      <c r="FB330" s="159"/>
      <c r="FC330" s="159"/>
      <c r="FD330" s="159"/>
      <c r="FE330" s="159"/>
      <c r="FF330" s="159"/>
      <c r="FG330" s="159"/>
      <c r="FH330" s="159"/>
      <c r="FI330" s="159"/>
      <c r="FJ330" s="159"/>
      <c r="FK330" s="159"/>
      <c r="FL330" s="159"/>
      <c r="FM330" s="159"/>
      <c r="FN330" s="159"/>
      <c r="FO330" s="159"/>
      <c r="FP330" s="159"/>
      <c r="FQ330" s="159"/>
      <c r="FR330" s="159"/>
      <c r="FS330" s="159"/>
      <c r="FT330" s="159"/>
      <c r="FU330" s="159"/>
      <c r="FV330" s="159"/>
      <c r="FW330" s="159"/>
      <c r="FX330" s="159"/>
      <c r="FY330" s="159"/>
      <c r="FZ330" s="159"/>
      <c r="GA330" s="159"/>
      <c r="GB330" s="159"/>
      <c r="GC330" s="159"/>
      <c r="GD330" s="159"/>
      <c r="GE330" s="159"/>
      <c r="GF330" s="159"/>
      <c r="GG330" s="159"/>
      <c r="GH330" s="159"/>
      <c r="GI330" s="159"/>
      <c r="GJ330" s="159"/>
      <c r="GK330" s="159"/>
      <c r="GL330" s="159"/>
      <c r="GM330" s="159"/>
      <c r="GN330" s="159"/>
      <c r="GO330" s="159"/>
      <c r="GP330" s="159"/>
      <c r="GQ330" s="159"/>
      <c r="GR330" s="159"/>
      <c r="GS330" s="159"/>
      <c r="GT330" s="159"/>
      <c r="GU330" s="159"/>
      <c r="GV330" s="159"/>
      <c r="GW330" s="159"/>
      <c r="GX330" s="159"/>
      <c r="GY330" s="159"/>
      <c r="GZ330" s="159"/>
      <c r="HA330" s="159"/>
      <c r="HB330" s="159"/>
      <c r="HC330" s="159"/>
      <c r="HD330" s="159"/>
      <c r="HE330" s="159"/>
      <c r="HF330" s="159"/>
      <c r="HG330" s="159"/>
      <c r="HH330" s="159"/>
      <c r="HI330" s="159"/>
      <c r="HJ330" s="159"/>
      <c r="HK330" s="159"/>
      <c r="HL330" s="159"/>
      <c r="HM330" s="159"/>
      <c r="HN330" s="159"/>
      <c r="HO330" s="159"/>
      <c r="HP330" s="159"/>
    </row>
    <row r="331" s="158" customFormat="1" spans="1:224">
      <c r="A331" s="170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59"/>
      <c r="BK331" s="159"/>
      <c r="BL331" s="159"/>
      <c r="BM331" s="159"/>
      <c r="BN331" s="159"/>
      <c r="BO331" s="159"/>
      <c r="BP331" s="159"/>
      <c r="BQ331" s="159"/>
      <c r="BR331" s="159"/>
      <c r="BS331" s="159"/>
      <c r="BT331" s="159"/>
      <c r="BU331" s="159"/>
      <c r="BV331" s="159"/>
      <c r="BW331" s="159"/>
      <c r="BX331" s="159"/>
      <c r="BY331" s="159"/>
      <c r="BZ331" s="159"/>
      <c r="CA331" s="159"/>
      <c r="CB331" s="159"/>
      <c r="CC331" s="159"/>
      <c r="CD331" s="159"/>
      <c r="CE331" s="159"/>
      <c r="CF331" s="159"/>
      <c r="CG331" s="159"/>
      <c r="CH331" s="159"/>
      <c r="CI331" s="159"/>
      <c r="CJ331" s="159"/>
      <c r="CK331" s="159"/>
      <c r="CL331" s="159"/>
      <c r="CM331" s="159"/>
      <c r="CN331" s="159"/>
      <c r="CO331" s="159"/>
      <c r="CP331" s="159"/>
      <c r="CQ331" s="159"/>
      <c r="CR331" s="159"/>
      <c r="CS331" s="159"/>
      <c r="CT331" s="159"/>
      <c r="CU331" s="159"/>
      <c r="CV331" s="159"/>
      <c r="CW331" s="159"/>
      <c r="CX331" s="159"/>
      <c r="CY331" s="159"/>
      <c r="CZ331" s="159"/>
      <c r="DA331" s="159"/>
      <c r="DB331" s="159"/>
      <c r="DC331" s="159"/>
      <c r="DD331" s="159"/>
      <c r="DE331" s="159"/>
      <c r="DF331" s="159"/>
      <c r="DG331" s="159"/>
      <c r="DH331" s="159"/>
      <c r="DI331" s="159"/>
      <c r="DJ331" s="159"/>
      <c r="DK331" s="159"/>
      <c r="DL331" s="159"/>
      <c r="DM331" s="159"/>
      <c r="DN331" s="159"/>
      <c r="DO331" s="159"/>
      <c r="DP331" s="159"/>
      <c r="DQ331" s="159"/>
      <c r="DR331" s="159"/>
      <c r="DS331" s="159"/>
      <c r="DT331" s="159"/>
      <c r="DU331" s="159"/>
      <c r="DV331" s="159"/>
      <c r="DW331" s="159"/>
      <c r="DX331" s="159"/>
      <c r="DY331" s="159"/>
      <c r="DZ331" s="159"/>
      <c r="EA331" s="159"/>
      <c r="EB331" s="159"/>
      <c r="EC331" s="159"/>
      <c r="ED331" s="159"/>
      <c r="EE331" s="159"/>
      <c r="EF331" s="159"/>
      <c r="EG331" s="159"/>
      <c r="EH331" s="159"/>
      <c r="EI331" s="159"/>
      <c r="EJ331" s="159"/>
      <c r="EK331" s="159"/>
      <c r="EL331" s="159"/>
      <c r="EM331" s="159"/>
      <c r="EN331" s="159"/>
      <c r="EO331" s="159"/>
      <c r="EP331" s="159"/>
      <c r="EQ331" s="159"/>
      <c r="ER331" s="159"/>
      <c r="ES331" s="159"/>
      <c r="ET331" s="159"/>
      <c r="EU331" s="159"/>
      <c r="EV331" s="159"/>
      <c r="EW331" s="159"/>
      <c r="EX331" s="159"/>
      <c r="EY331" s="159"/>
      <c r="EZ331" s="159"/>
      <c r="FA331" s="159"/>
      <c r="FB331" s="159"/>
      <c r="FC331" s="159"/>
      <c r="FD331" s="159"/>
      <c r="FE331" s="159"/>
      <c r="FF331" s="159"/>
      <c r="FG331" s="159"/>
      <c r="FH331" s="159"/>
      <c r="FI331" s="159"/>
      <c r="FJ331" s="159"/>
      <c r="FK331" s="159"/>
      <c r="FL331" s="159"/>
      <c r="FM331" s="159"/>
      <c r="FN331" s="159"/>
      <c r="FO331" s="159"/>
      <c r="FP331" s="159"/>
      <c r="FQ331" s="159"/>
      <c r="FR331" s="159"/>
      <c r="FS331" s="159"/>
      <c r="FT331" s="159"/>
      <c r="FU331" s="159"/>
      <c r="FV331" s="159"/>
      <c r="FW331" s="159"/>
      <c r="FX331" s="159"/>
      <c r="FY331" s="159"/>
      <c r="FZ331" s="159"/>
      <c r="GA331" s="159"/>
      <c r="GB331" s="159"/>
      <c r="GC331" s="159"/>
      <c r="GD331" s="159"/>
      <c r="GE331" s="159"/>
      <c r="GF331" s="159"/>
      <c r="GG331" s="159"/>
      <c r="GH331" s="159"/>
      <c r="GI331" s="159"/>
      <c r="GJ331" s="159"/>
      <c r="GK331" s="159"/>
      <c r="GL331" s="159"/>
      <c r="GM331" s="159"/>
      <c r="GN331" s="159"/>
      <c r="GO331" s="159"/>
      <c r="GP331" s="159"/>
      <c r="GQ331" s="159"/>
      <c r="GR331" s="159"/>
      <c r="GS331" s="159"/>
      <c r="GT331" s="159"/>
      <c r="GU331" s="159"/>
      <c r="GV331" s="159"/>
      <c r="GW331" s="159"/>
      <c r="GX331" s="159"/>
      <c r="GY331" s="159"/>
      <c r="GZ331" s="159"/>
      <c r="HA331" s="159"/>
      <c r="HB331" s="159"/>
      <c r="HC331" s="159"/>
      <c r="HD331" s="159"/>
      <c r="HE331" s="159"/>
      <c r="HF331" s="159"/>
      <c r="HG331" s="159"/>
      <c r="HH331" s="159"/>
      <c r="HI331" s="159"/>
      <c r="HJ331" s="159"/>
      <c r="HK331" s="159"/>
      <c r="HL331" s="159"/>
      <c r="HM331" s="159"/>
      <c r="HN331" s="159"/>
      <c r="HO331" s="159"/>
      <c r="HP331" s="159"/>
    </row>
    <row r="332" s="158" customFormat="1" spans="1:224">
      <c r="A332" s="170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59"/>
      <c r="BN332" s="159"/>
      <c r="BO332" s="159"/>
      <c r="BP332" s="159"/>
      <c r="BQ332" s="159"/>
      <c r="BR332" s="159"/>
      <c r="BS332" s="159"/>
      <c r="BT332" s="159"/>
      <c r="BU332" s="159"/>
      <c r="BV332" s="159"/>
      <c r="BW332" s="159"/>
      <c r="BX332" s="159"/>
      <c r="BY332" s="159"/>
      <c r="BZ332" s="159"/>
      <c r="CA332" s="159"/>
      <c r="CB332" s="159"/>
      <c r="CC332" s="159"/>
      <c r="CD332" s="159"/>
      <c r="CE332" s="159"/>
      <c r="CF332" s="159"/>
      <c r="CG332" s="159"/>
      <c r="CH332" s="159"/>
      <c r="CI332" s="159"/>
      <c r="CJ332" s="159"/>
      <c r="CK332" s="159"/>
      <c r="CL332" s="159"/>
      <c r="CM332" s="159"/>
      <c r="CN332" s="159"/>
      <c r="CO332" s="159"/>
      <c r="CP332" s="159"/>
      <c r="CQ332" s="159"/>
      <c r="CR332" s="159"/>
      <c r="CS332" s="159"/>
      <c r="CT332" s="159"/>
      <c r="CU332" s="159"/>
      <c r="CV332" s="159"/>
      <c r="CW332" s="159"/>
      <c r="CX332" s="159"/>
      <c r="CY332" s="159"/>
      <c r="CZ332" s="159"/>
      <c r="DA332" s="159"/>
      <c r="DB332" s="159"/>
      <c r="DC332" s="159"/>
      <c r="DD332" s="159"/>
      <c r="DE332" s="159"/>
      <c r="DF332" s="159"/>
      <c r="DG332" s="159"/>
      <c r="DH332" s="159"/>
      <c r="DI332" s="159"/>
      <c r="DJ332" s="159"/>
      <c r="DK332" s="159"/>
      <c r="DL332" s="159"/>
      <c r="DM332" s="159"/>
      <c r="DN332" s="159"/>
      <c r="DO332" s="159"/>
      <c r="DP332" s="159"/>
      <c r="DQ332" s="159"/>
      <c r="DR332" s="159"/>
      <c r="DS332" s="159"/>
      <c r="DT332" s="159"/>
      <c r="DU332" s="159"/>
      <c r="DV332" s="159"/>
      <c r="DW332" s="159"/>
      <c r="DX332" s="159"/>
      <c r="DY332" s="159"/>
      <c r="DZ332" s="159"/>
      <c r="EA332" s="159"/>
      <c r="EB332" s="159"/>
      <c r="EC332" s="159"/>
      <c r="ED332" s="159"/>
      <c r="EE332" s="159"/>
      <c r="EF332" s="159"/>
      <c r="EG332" s="159"/>
      <c r="EH332" s="159"/>
      <c r="EI332" s="159"/>
      <c r="EJ332" s="159"/>
      <c r="EK332" s="159"/>
      <c r="EL332" s="159"/>
      <c r="EM332" s="159"/>
      <c r="EN332" s="159"/>
      <c r="EO332" s="159"/>
      <c r="EP332" s="159"/>
      <c r="EQ332" s="159"/>
      <c r="ER332" s="159"/>
      <c r="ES332" s="159"/>
      <c r="ET332" s="159"/>
      <c r="EU332" s="159"/>
      <c r="EV332" s="159"/>
      <c r="EW332" s="159"/>
      <c r="EX332" s="159"/>
      <c r="EY332" s="159"/>
      <c r="EZ332" s="159"/>
      <c r="FA332" s="159"/>
      <c r="FB332" s="159"/>
      <c r="FC332" s="159"/>
      <c r="FD332" s="159"/>
      <c r="FE332" s="159"/>
      <c r="FF332" s="159"/>
      <c r="FG332" s="159"/>
      <c r="FH332" s="159"/>
      <c r="FI332" s="159"/>
      <c r="FJ332" s="159"/>
      <c r="FK332" s="159"/>
      <c r="FL332" s="159"/>
      <c r="FM332" s="159"/>
      <c r="FN332" s="159"/>
      <c r="FO332" s="159"/>
      <c r="FP332" s="159"/>
      <c r="FQ332" s="159"/>
      <c r="FR332" s="159"/>
      <c r="FS332" s="159"/>
      <c r="FT332" s="159"/>
      <c r="FU332" s="159"/>
      <c r="FV332" s="159"/>
      <c r="FW332" s="159"/>
      <c r="FX332" s="159"/>
      <c r="FY332" s="159"/>
      <c r="FZ332" s="159"/>
      <c r="GA332" s="159"/>
      <c r="GB332" s="159"/>
      <c r="GC332" s="159"/>
      <c r="GD332" s="159"/>
      <c r="GE332" s="159"/>
      <c r="GF332" s="159"/>
      <c r="GG332" s="159"/>
      <c r="GH332" s="159"/>
      <c r="GI332" s="159"/>
      <c r="GJ332" s="159"/>
      <c r="GK332" s="159"/>
      <c r="GL332" s="159"/>
      <c r="GM332" s="159"/>
      <c r="GN332" s="159"/>
      <c r="GO332" s="159"/>
      <c r="GP332" s="159"/>
      <c r="GQ332" s="159"/>
      <c r="GR332" s="159"/>
      <c r="GS332" s="159"/>
      <c r="GT332" s="159"/>
      <c r="GU332" s="159"/>
      <c r="GV332" s="159"/>
      <c r="GW332" s="159"/>
      <c r="GX332" s="159"/>
      <c r="GY332" s="159"/>
      <c r="GZ332" s="159"/>
      <c r="HA332" s="159"/>
      <c r="HB332" s="159"/>
      <c r="HC332" s="159"/>
      <c r="HD332" s="159"/>
      <c r="HE332" s="159"/>
      <c r="HF332" s="159"/>
      <c r="HG332" s="159"/>
      <c r="HH332" s="159"/>
      <c r="HI332" s="159"/>
      <c r="HJ332" s="159"/>
      <c r="HK332" s="159"/>
      <c r="HL332" s="159"/>
      <c r="HM332" s="159"/>
      <c r="HN332" s="159"/>
      <c r="HO332" s="159"/>
      <c r="HP332" s="159"/>
    </row>
    <row r="333" s="158" customFormat="1" spans="1:224">
      <c r="A333" s="170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59"/>
      <c r="BN333" s="159"/>
      <c r="BO333" s="159"/>
      <c r="BP333" s="159"/>
      <c r="BQ333" s="159"/>
      <c r="BR333" s="159"/>
      <c r="BS333" s="159"/>
      <c r="BT333" s="159"/>
      <c r="BU333" s="159"/>
      <c r="BV333" s="159"/>
      <c r="BW333" s="159"/>
      <c r="BX333" s="159"/>
      <c r="BY333" s="159"/>
      <c r="BZ333" s="159"/>
      <c r="CA333" s="159"/>
      <c r="CB333" s="159"/>
      <c r="CC333" s="159"/>
      <c r="CD333" s="159"/>
      <c r="CE333" s="159"/>
      <c r="CF333" s="159"/>
      <c r="CG333" s="159"/>
      <c r="CH333" s="159"/>
      <c r="CI333" s="159"/>
      <c r="CJ333" s="159"/>
      <c r="CK333" s="159"/>
      <c r="CL333" s="159"/>
      <c r="CM333" s="159"/>
      <c r="CN333" s="159"/>
      <c r="CO333" s="159"/>
      <c r="CP333" s="159"/>
      <c r="CQ333" s="159"/>
      <c r="CR333" s="159"/>
      <c r="CS333" s="159"/>
      <c r="CT333" s="159"/>
      <c r="CU333" s="159"/>
      <c r="CV333" s="159"/>
      <c r="CW333" s="159"/>
      <c r="CX333" s="159"/>
      <c r="CY333" s="159"/>
      <c r="CZ333" s="159"/>
      <c r="DA333" s="159"/>
      <c r="DB333" s="159"/>
      <c r="DC333" s="159"/>
      <c r="DD333" s="159"/>
      <c r="DE333" s="159"/>
      <c r="DF333" s="159"/>
      <c r="DG333" s="159"/>
      <c r="DH333" s="159"/>
      <c r="DI333" s="159"/>
      <c r="DJ333" s="159"/>
      <c r="DK333" s="159"/>
      <c r="DL333" s="159"/>
      <c r="DM333" s="159"/>
      <c r="DN333" s="159"/>
      <c r="DO333" s="159"/>
      <c r="DP333" s="159"/>
      <c r="DQ333" s="159"/>
      <c r="DR333" s="159"/>
      <c r="DS333" s="159"/>
      <c r="DT333" s="159"/>
      <c r="DU333" s="159"/>
      <c r="DV333" s="159"/>
      <c r="DW333" s="159"/>
      <c r="DX333" s="159"/>
      <c r="DY333" s="159"/>
      <c r="DZ333" s="159"/>
      <c r="EA333" s="159"/>
      <c r="EB333" s="159"/>
      <c r="EC333" s="159"/>
      <c r="ED333" s="159"/>
      <c r="EE333" s="159"/>
      <c r="EF333" s="159"/>
      <c r="EG333" s="159"/>
      <c r="EH333" s="159"/>
      <c r="EI333" s="159"/>
      <c r="EJ333" s="159"/>
      <c r="EK333" s="159"/>
      <c r="EL333" s="159"/>
      <c r="EM333" s="159"/>
      <c r="EN333" s="159"/>
      <c r="EO333" s="159"/>
      <c r="EP333" s="159"/>
      <c r="EQ333" s="159"/>
      <c r="ER333" s="159"/>
      <c r="ES333" s="159"/>
      <c r="ET333" s="159"/>
      <c r="EU333" s="159"/>
      <c r="EV333" s="159"/>
      <c r="EW333" s="159"/>
      <c r="EX333" s="159"/>
      <c r="EY333" s="159"/>
      <c r="EZ333" s="159"/>
      <c r="FA333" s="159"/>
      <c r="FB333" s="159"/>
      <c r="FC333" s="159"/>
      <c r="FD333" s="159"/>
      <c r="FE333" s="159"/>
      <c r="FF333" s="159"/>
      <c r="FG333" s="159"/>
      <c r="FH333" s="159"/>
      <c r="FI333" s="159"/>
      <c r="FJ333" s="159"/>
      <c r="FK333" s="159"/>
      <c r="FL333" s="159"/>
      <c r="FM333" s="159"/>
      <c r="FN333" s="159"/>
      <c r="FO333" s="159"/>
      <c r="FP333" s="159"/>
      <c r="FQ333" s="159"/>
      <c r="FR333" s="159"/>
      <c r="FS333" s="159"/>
      <c r="FT333" s="159"/>
      <c r="FU333" s="159"/>
      <c r="FV333" s="159"/>
      <c r="FW333" s="159"/>
      <c r="FX333" s="159"/>
      <c r="FY333" s="159"/>
      <c r="FZ333" s="159"/>
      <c r="GA333" s="159"/>
      <c r="GB333" s="159"/>
      <c r="GC333" s="159"/>
      <c r="GD333" s="159"/>
      <c r="GE333" s="159"/>
      <c r="GF333" s="159"/>
      <c r="GG333" s="159"/>
      <c r="GH333" s="159"/>
      <c r="GI333" s="159"/>
      <c r="GJ333" s="159"/>
      <c r="GK333" s="159"/>
      <c r="GL333" s="159"/>
      <c r="GM333" s="159"/>
      <c r="GN333" s="159"/>
      <c r="GO333" s="159"/>
      <c r="GP333" s="159"/>
      <c r="GQ333" s="159"/>
      <c r="GR333" s="159"/>
      <c r="GS333" s="159"/>
      <c r="GT333" s="159"/>
      <c r="GU333" s="159"/>
      <c r="GV333" s="159"/>
      <c r="GW333" s="159"/>
      <c r="GX333" s="159"/>
      <c r="GY333" s="159"/>
      <c r="GZ333" s="159"/>
      <c r="HA333" s="159"/>
      <c r="HB333" s="159"/>
      <c r="HC333" s="159"/>
      <c r="HD333" s="159"/>
      <c r="HE333" s="159"/>
      <c r="HF333" s="159"/>
      <c r="HG333" s="159"/>
      <c r="HH333" s="159"/>
      <c r="HI333" s="159"/>
      <c r="HJ333" s="159"/>
      <c r="HK333" s="159"/>
      <c r="HL333" s="159"/>
      <c r="HM333" s="159"/>
      <c r="HN333" s="159"/>
      <c r="HO333" s="159"/>
      <c r="HP333" s="159"/>
    </row>
    <row r="334" s="158" customFormat="1" spans="1:224">
      <c r="A334" s="170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59"/>
      <c r="BN334" s="159"/>
      <c r="BO334" s="159"/>
      <c r="BP334" s="159"/>
      <c r="BQ334" s="159"/>
      <c r="BR334" s="159"/>
      <c r="BS334" s="159"/>
      <c r="BT334" s="159"/>
      <c r="BU334" s="159"/>
      <c r="BV334" s="159"/>
      <c r="BW334" s="159"/>
      <c r="BX334" s="159"/>
      <c r="BY334" s="159"/>
      <c r="BZ334" s="159"/>
      <c r="CA334" s="159"/>
      <c r="CB334" s="159"/>
      <c r="CC334" s="159"/>
      <c r="CD334" s="159"/>
      <c r="CE334" s="159"/>
      <c r="CF334" s="159"/>
      <c r="CG334" s="159"/>
      <c r="CH334" s="159"/>
      <c r="CI334" s="159"/>
      <c r="CJ334" s="159"/>
      <c r="CK334" s="159"/>
      <c r="CL334" s="159"/>
      <c r="CM334" s="159"/>
      <c r="CN334" s="159"/>
      <c r="CO334" s="159"/>
      <c r="CP334" s="159"/>
      <c r="CQ334" s="159"/>
      <c r="CR334" s="159"/>
      <c r="CS334" s="159"/>
      <c r="CT334" s="159"/>
      <c r="CU334" s="159"/>
      <c r="CV334" s="159"/>
      <c r="CW334" s="159"/>
      <c r="CX334" s="159"/>
      <c r="CY334" s="159"/>
      <c r="CZ334" s="159"/>
      <c r="DA334" s="159"/>
      <c r="DB334" s="159"/>
      <c r="DC334" s="159"/>
      <c r="DD334" s="159"/>
      <c r="DE334" s="159"/>
      <c r="DF334" s="159"/>
      <c r="DG334" s="159"/>
      <c r="DH334" s="159"/>
      <c r="DI334" s="159"/>
      <c r="DJ334" s="159"/>
      <c r="DK334" s="159"/>
      <c r="DL334" s="159"/>
      <c r="DM334" s="159"/>
      <c r="DN334" s="159"/>
      <c r="DO334" s="159"/>
      <c r="DP334" s="159"/>
      <c r="DQ334" s="159"/>
      <c r="DR334" s="159"/>
      <c r="DS334" s="159"/>
      <c r="DT334" s="159"/>
      <c r="DU334" s="159"/>
      <c r="DV334" s="159"/>
      <c r="DW334" s="159"/>
      <c r="DX334" s="159"/>
      <c r="DY334" s="159"/>
      <c r="DZ334" s="159"/>
      <c r="EA334" s="159"/>
      <c r="EB334" s="159"/>
      <c r="EC334" s="159"/>
      <c r="ED334" s="159"/>
      <c r="EE334" s="159"/>
      <c r="EF334" s="159"/>
      <c r="EG334" s="159"/>
      <c r="EH334" s="159"/>
      <c r="EI334" s="159"/>
      <c r="EJ334" s="159"/>
      <c r="EK334" s="159"/>
      <c r="EL334" s="159"/>
      <c r="EM334" s="159"/>
      <c r="EN334" s="159"/>
      <c r="EO334" s="159"/>
      <c r="EP334" s="159"/>
      <c r="EQ334" s="159"/>
      <c r="ER334" s="159"/>
      <c r="ES334" s="159"/>
      <c r="ET334" s="159"/>
      <c r="EU334" s="159"/>
      <c r="EV334" s="159"/>
      <c r="EW334" s="159"/>
      <c r="EX334" s="159"/>
      <c r="EY334" s="159"/>
      <c r="EZ334" s="159"/>
      <c r="FA334" s="159"/>
      <c r="FB334" s="159"/>
      <c r="FC334" s="159"/>
      <c r="FD334" s="159"/>
      <c r="FE334" s="159"/>
      <c r="FF334" s="159"/>
      <c r="FG334" s="159"/>
      <c r="FH334" s="159"/>
      <c r="FI334" s="159"/>
      <c r="FJ334" s="159"/>
      <c r="FK334" s="159"/>
      <c r="FL334" s="159"/>
      <c r="FM334" s="159"/>
      <c r="FN334" s="159"/>
      <c r="FO334" s="159"/>
      <c r="FP334" s="159"/>
      <c r="FQ334" s="159"/>
      <c r="FR334" s="159"/>
      <c r="FS334" s="159"/>
      <c r="FT334" s="159"/>
      <c r="FU334" s="159"/>
      <c r="FV334" s="159"/>
      <c r="FW334" s="159"/>
      <c r="FX334" s="159"/>
      <c r="FY334" s="159"/>
      <c r="FZ334" s="159"/>
      <c r="GA334" s="159"/>
      <c r="GB334" s="159"/>
      <c r="GC334" s="159"/>
      <c r="GD334" s="159"/>
      <c r="GE334" s="159"/>
      <c r="GF334" s="159"/>
      <c r="GG334" s="159"/>
      <c r="GH334" s="159"/>
      <c r="GI334" s="159"/>
      <c r="GJ334" s="159"/>
      <c r="GK334" s="159"/>
      <c r="GL334" s="159"/>
      <c r="GM334" s="159"/>
      <c r="GN334" s="159"/>
      <c r="GO334" s="159"/>
      <c r="GP334" s="159"/>
      <c r="GQ334" s="159"/>
      <c r="GR334" s="159"/>
      <c r="GS334" s="159"/>
      <c r="GT334" s="159"/>
      <c r="GU334" s="159"/>
      <c r="GV334" s="159"/>
      <c r="GW334" s="159"/>
      <c r="GX334" s="159"/>
      <c r="GY334" s="159"/>
      <c r="GZ334" s="159"/>
      <c r="HA334" s="159"/>
      <c r="HB334" s="159"/>
      <c r="HC334" s="159"/>
      <c r="HD334" s="159"/>
      <c r="HE334" s="159"/>
      <c r="HF334" s="159"/>
      <c r="HG334" s="159"/>
      <c r="HH334" s="159"/>
      <c r="HI334" s="159"/>
      <c r="HJ334" s="159"/>
      <c r="HK334" s="159"/>
      <c r="HL334" s="159"/>
      <c r="HM334" s="159"/>
      <c r="HN334" s="159"/>
      <c r="HO334" s="159"/>
      <c r="HP334" s="159"/>
    </row>
    <row r="335" s="158" customFormat="1" spans="1:224">
      <c r="A335" s="170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159"/>
      <c r="BN335" s="159"/>
      <c r="BO335" s="159"/>
      <c r="BP335" s="159"/>
      <c r="BQ335" s="159"/>
      <c r="BR335" s="159"/>
      <c r="BS335" s="159"/>
      <c r="BT335" s="159"/>
      <c r="BU335" s="159"/>
      <c r="BV335" s="159"/>
      <c r="BW335" s="159"/>
      <c r="BX335" s="159"/>
      <c r="BY335" s="159"/>
      <c r="BZ335" s="159"/>
      <c r="CA335" s="159"/>
      <c r="CB335" s="159"/>
      <c r="CC335" s="159"/>
      <c r="CD335" s="159"/>
      <c r="CE335" s="159"/>
      <c r="CF335" s="159"/>
      <c r="CG335" s="159"/>
      <c r="CH335" s="159"/>
      <c r="CI335" s="159"/>
      <c r="CJ335" s="159"/>
      <c r="CK335" s="159"/>
      <c r="CL335" s="159"/>
      <c r="CM335" s="159"/>
      <c r="CN335" s="159"/>
      <c r="CO335" s="159"/>
      <c r="CP335" s="159"/>
      <c r="CQ335" s="159"/>
      <c r="CR335" s="159"/>
      <c r="CS335" s="159"/>
      <c r="CT335" s="159"/>
      <c r="CU335" s="159"/>
      <c r="CV335" s="159"/>
      <c r="CW335" s="159"/>
      <c r="CX335" s="159"/>
      <c r="CY335" s="159"/>
      <c r="CZ335" s="159"/>
      <c r="DA335" s="159"/>
      <c r="DB335" s="159"/>
      <c r="DC335" s="159"/>
      <c r="DD335" s="159"/>
      <c r="DE335" s="159"/>
      <c r="DF335" s="159"/>
      <c r="DG335" s="159"/>
      <c r="DH335" s="159"/>
      <c r="DI335" s="159"/>
      <c r="DJ335" s="159"/>
      <c r="DK335" s="159"/>
      <c r="DL335" s="159"/>
      <c r="DM335" s="159"/>
      <c r="DN335" s="159"/>
      <c r="DO335" s="159"/>
      <c r="DP335" s="159"/>
      <c r="DQ335" s="159"/>
      <c r="DR335" s="159"/>
      <c r="DS335" s="159"/>
      <c r="DT335" s="159"/>
      <c r="DU335" s="159"/>
      <c r="DV335" s="159"/>
      <c r="DW335" s="159"/>
      <c r="DX335" s="159"/>
      <c r="DY335" s="159"/>
      <c r="DZ335" s="159"/>
      <c r="EA335" s="159"/>
      <c r="EB335" s="159"/>
      <c r="EC335" s="159"/>
      <c r="ED335" s="159"/>
      <c r="EE335" s="159"/>
      <c r="EF335" s="159"/>
      <c r="EG335" s="159"/>
      <c r="EH335" s="159"/>
      <c r="EI335" s="159"/>
      <c r="EJ335" s="159"/>
      <c r="EK335" s="159"/>
      <c r="EL335" s="159"/>
      <c r="EM335" s="159"/>
      <c r="EN335" s="159"/>
      <c r="EO335" s="159"/>
      <c r="EP335" s="159"/>
      <c r="EQ335" s="159"/>
      <c r="ER335" s="159"/>
      <c r="ES335" s="159"/>
      <c r="ET335" s="159"/>
      <c r="EU335" s="159"/>
      <c r="EV335" s="159"/>
      <c r="EW335" s="159"/>
      <c r="EX335" s="159"/>
      <c r="EY335" s="159"/>
      <c r="EZ335" s="159"/>
      <c r="FA335" s="159"/>
      <c r="FB335" s="159"/>
      <c r="FC335" s="159"/>
      <c r="FD335" s="159"/>
      <c r="FE335" s="159"/>
      <c r="FF335" s="159"/>
      <c r="FG335" s="159"/>
      <c r="FH335" s="159"/>
      <c r="FI335" s="159"/>
      <c r="FJ335" s="159"/>
      <c r="FK335" s="159"/>
      <c r="FL335" s="159"/>
      <c r="FM335" s="159"/>
      <c r="FN335" s="159"/>
      <c r="FO335" s="159"/>
      <c r="FP335" s="159"/>
      <c r="FQ335" s="159"/>
      <c r="FR335" s="159"/>
      <c r="FS335" s="159"/>
      <c r="FT335" s="159"/>
      <c r="FU335" s="159"/>
      <c r="FV335" s="159"/>
      <c r="FW335" s="159"/>
      <c r="FX335" s="159"/>
      <c r="FY335" s="159"/>
      <c r="FZ335" s="159"/>
      <c r="GA335" s="159"/>
      <c r="GB335" s="159"/>
      <c r="GC335" s="159"/>
      <c r="GD335" s="159"/>
      <c r="GE335" s="159"/>
      <c r="GF335" s="159"/>
      <c r="GG335" s="159"/>
      <c r="GH335" s="159"/>
      <c r="GI335" s="159"/>
      <c r="GJ335" s="159"/>
      <c r="GK335" s="159"/>
      <c r="GL335" s="159"/>
      <c r="GM335" s="159"/>
      <c r="GN335" s="159"/>
      <c r="GO335" s="159"/>
      <c r="GP335" s="159"/>
      <c r="GQ335" s="159"/>
      <c r="GR335" s="159"/>
      <c r="GS335" s="159"/>
      <c r="GT335" s="159"/>
      <c r="GU335" s="159"/>
      <c r="GV335" s="159"/>
      <c r="GW335" s="159"/>
      <c r="GX335" s="159"/>
      <c r="GY335" s="159"/>
      <c r="GZ335" s="159"/>
      <c r="HA335" s="159"/>
      <c r="HB335" s="159"/>
      <c r="HC335" s="159"/>
      <c r="HD335" s="159"/>
      <c r="HE335" s="159"/>
      <c r="HF335" s="159"/>
      <c r="HG335" s="159"/>
      <c r="HH335" s="159"/>
      <c r="HI335" s="159"/>
      <c r="HJ335" s="159"/>
      <c r="HK335" s="159"/>
      <c r="HL335" s="159"/>
      <c r="HM335" s="159"/>
      <c r="HN335" s="159"/>
      <c r="HO335" s="159"/>
      <c r="HP335" s="159"/>
    </row>
    <row r="336" s="158" customFormat="1" spans="1:224">
      <c r="A336" s="170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159"/>
      <c r="BN336" s="159"/>
      <c r="BO336" s="159"/>
      <c r="BP336" s="159"/>
      <c r="BQ336" s="159"/>
      <c r="BR336" s="159"/>
      <c r="BS336" s="159"/>
      <c r="BT336" s="159"/>
      <c r="BU336" s="159"/>
      <c r="BV336" s="159"/>
      <c r="BW336" s="159"/>
      <c r="BX336" s="159"/>
      <c r="BY336" s="159"/>
      <c r="BZ336" s="159"/>
      <c r="CA336" s="159"/>
      <c r="CB336" s="159"/>
      <c r="CC336" s="159"/>
      <c r="CD336" s="159"/>
      <c r="CE336" s="159"/>
      <c r="CF336" s="159"/>
      <c r="CG336" s="159"/>
      <c r="CH336" s="159"/>
      <c r="CI336" s="159"/>
      <c r="CJ336" s="159"/>
      <c r="CK336" s="159"/>
      <c r="CL336" s="159"/>
      <c r="CM336" s="159"/>
      <c r="CN336" s="159"/>
      <c r="CO336" s="159"/>
      <c r="CP336" s="159"/>
      <c r="CQ336" s="159"/>
      <c r="CR336" s="159"/>
      <c r="CS336" s="159"/>
      <c r="CT336" s="159"/>
      <c r="CU336" s="159"/>
      <c r="CV336" s="159"/>
      <c r="CW336" s="159"/>
      <c r="CX336" s="159"/>
      <c r="CY336" s="159"/>
      <c r="CZ336" s="159"/>
      <c r="DA336" s="159"/>
      <c r="DB336" s="159"/>
      <c r="DC336" s="159"/>
      <c r="DD336" s="159"/>
      <c r="DE336" s="159"/>
      <c r="DF336" s="159"/>
      <c r="DG336" s="159"/>
      <c r="DH336" s="159"/>
      <c r="DI336" s="159"/>
      <c r="DJ336" s="159"/>
      <c r="DK336" s="159"/>
      <c r="DL336" s="159"/>
      <c r="DM336" s="159"/>
      <c r="DN336" s="159"/>
      <c r="DO336" s="159"/>
      <c r="DP336" s="159"/>
      <c r="DQ336" s="159"/>
      <c r="DR336" s="159"/>
      <c r="DS336" s="159"/>
      <c r="DT336" s="159"/>
      <c r="DU336" s="159"/>
      <c r="DV336" s="159"/>
      <c r="DW336" s="159"/>
      <c r="DX336" s="159"/>
      <c r="DY336" s="159"/>
      <c r="DZ336" s="159"/>
      <c r="EA336" s="159"/>
      <c r="EB336" s="159"/>
      <c r="EC336" s="159"/>
      <c r="ED336" s="159"/>
      <c r="EE336" s="159"/>
      <c r="EF336" s="159"/>
      <c r="EG336" s="159"/>
      <c r="EH336" s="159"/>
      <c r="EI336" s="159"/>
      <c r="EJ336" s="159"/>
      <c r="EK336" s="159"/>
      <c r="EL336" s="159"/>
      <c r="EM336" s="159"/>
      <c r="EN336" s="159"/>
      <c r="EO336" s="159"/>
      <c r="EP336" s="159"/>
      <c r="EQ336" s="159"/>
      <c r="ER336" s="159"/>
      <c r="ES336" s="159"/>
      <c r="ET336" s="159"/>
      <c r="EU336" s="159"/>
      <c r="EV336" s="159"/>
      <c r="EW336" s="159"/>
      <c r="EX336" s="159"/>
      <c r="EY336" s="159"/>
      <c r="EZ336" s="159"/>
      <c r="FA336" s="159"/>
      <c r="FB336" s="159"/>
      <c r="FC336" s="159"/>
      <c r="FD336" s="159"/>
      <c r="FE336" s="159"/>
      <c r="FF336" s="159"/>
      <c r="FG336" s="159"/>
      <c r="FH336" s="159"/>
      <c r="FI336" s="159"/>
      <c r="FJ336" s="159"/>
      <c r="FK336" s="159"/>
      <c r="FL336" s="159"/>
      <c r="FM336" s="159"/>
      <c r="FN336" s="159"/>
      <c r="FO336" s="159"/>
      <c r="FP336" s="159"/>
      <c r="FQ336" s="159"/>
      <c r="FR336" s="159"/>
      <c r="FS336" s="159"/>
      <c r="FT336" s="159"/>
      <c r="FU336" s="159"/>
      <c r="FV336" s="159"/>
      <c r="FW336" s="159"/>
      <c r="FX336" s="159"/>
      <c r="FY336" s="159"/>
      <c r="FZ336" s="159"/>
      <c r="GA336" s="159"/>
      <c r="GB336" s="159"/>
      <c r="GC336" s="159"/>
      <c r="GD336" s="159"/>
      <c r="GE336" s="159"/>
      <c r="GF336" s="159"/>
      <c r="GG336" s="159"/>
      <c r="GH336" s="159"/>
      <c r="GI336" s="159"/>
      <c r="GJ336" s="159"/>
      <c r="GK336" s="159"/>
      <c r="GL336" s="159"/>
      <c r="GM336" s="159"/>
      <c r="GN336" s="159"/>
      <c r="GO336" s="159"/>
      <c r="GP336" s="159"/>
      <c r="GQ336" s="159"/>
      <c r="GR336" s="159"/>
      <c r="GS336" s="159"/>
      <c r="GT336" s="159"/>
      <c r="GU336" s="159"/>
      <c r="GV336" s="159"/>
      <c r="GW336" s="159"/>
      <c r="GX336" s="159"/>
      <c r="GY336" s="159"/>
      <c r="GZ336" s="159"/>
      <c r="HA336" s="159"/>
      <c r="HB336" s="159"/>
      <c r="HC336" s="159"/>
      <c r="HD336" s="159"/>
      <c r="HE336" s="159"/>
      <c r="HF336" s="159"/>
      <c r="HG336" s="159"/>
      <c r="HH336" s="159"/>
      <c r="HI336" s="159"/>
      <c r="HJ336" s="159"/>
      <c r="HK336" s="159"/>
      <c r="HL336" s="159"/>
      <c r="HM336" s="159"/>
      <c r="HN336" s="159"/>
      <c r="HO336" s="159"/>
      <c r="HP336" s="159"/>
    </row>
    <row r="337" s="158" customFormat="1" spans="1:224">
      <c r="A337" s="170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159"/>
      <c r="BN337" s="159"/>
      <c r="BO337" s="159"/>
      <c r="BP337" s="159"/>
      <c r="BQ337" s="159"/>
      <c r="BR337" s="159"/>
      <c r="BS337" s="159"/>
      <c r="BT337" s="159"/>
      <c r="BU337" s="159"/>
      <c r="BV337" s="159"/>
      <c r="BW337" s="159"/>
      <c r="BX337" s="159"/>
      <c r="BY337" s="159"/>
      <c r="BZ337" s="159"/>
      <c r="CA337" s="159"/>
      <c r="CB337" s="159"/>
      <c r="CC337" s="159"/>
      <c r="CD337" s="159"/>
      <c r="CE337" s="159"/>
      <c r="CF337" s="159"/>
      <c r="CG337" s="159"/>
      <c r="CH337" s="159"/>
      <c r="CI337" s="159"/>
      <c r="CJ337" s="159"/>
      <c r="CK337" s="159"/>
      <c r="CL337" s="159"/>
      <c r="CM337" s="159"/>
      <c r="CN337" s="159"/>
      <c r="CO337" s="159"/>
      <c r="CP337" s="159"/>
      <c r="CQ337" s="159"/>
      <c r="CR337" s="159"/>
      <c r="CS337" s="159"/>
      <c r="CT337" s="159"/>
      <c r="CU337" s="159"/>
      <c r="CV337" s="159"/>
      <c r="CW337" s="159"/>
      <c r="CX337" s="159"/>
      <c r="CY337" s="159"/>
      <c r="CZ337" s="159"/>
      <c r="DA337" s="159"/>
      <c r="DB337" s="159"/>
      <c r="DC337" s="159"/>
      <c r="DD337" s="159"/>
      <c r="DE337" s="159"/>
      <c r="DF337" s="159"/>
      <c r="DG337" s="159"/>
      <c r="DH337" s="159"/>
      <c r="DI337" s="159"/>
      <c r="DJ337" s="159"/>
      <c r="DK337" s="159"/>
      <c r="DL337" s="159"/>
      <c r="DM337" s="159"/>
      <c r="DN337" s="159"/>
      <c r="DO337" s="159"/>
      <c r="DP337" s="159"/>
      <c r="DQ337" s="159"/>
      <c r="DR337" s="159"/>
      <c r="DS337" s="159"/>
      <c r="DT337" s="159"/>
      <c r="DU337" s="159"/>
      <c r="DV337" s="159"/>
      <c r="DW337" s="159"/>
      <c r="DX337" s="159"/>
      <c r="DY337" s="159"/>
      <c r="DZ337" s="159"/>
      <c r="EA337" s="159"/>
      <c r="EB337" s="159"/>
      <c r="EC337" s="159"/>
      <c r="ED337" s="159"/>
      <c r="EE337" s="159"/>
      <c r="EF337" s="159"/>
      <c r="EG337" s="159"/>
      <c r="EH337" s="159"/>
      <c r="EI337" s="159"/>
      <c r="EJ337" s="159"/>
      <c r="EK337" s="159"/>
      <c r="EL337" s="159"/>
      <c r="EM337" s="159"/>
      <c r="EN337" s="159"/>
      <c r="EO337" s="159"/>
      <c r="EP337" s="159"/>
      <c r="EQ337" s="159"/>
      <c r="ER337" s="159"/>
      <c r="ES337" s="159"/>
      <c r="ET337" s="159"/>
      <c r="EU337" s="159"/>
      <c r="EV337" s="159"/>
      <c r="EW337" s="159"/>
      <c r="EX337" s="159"/>
      <c r="EY337" s="159"/>
      <c r="EZ337" s="159"/>
      <c r="FA337" s="159"/>
      <c r="FB337" s="159"/>
      <c r="FC337" s="159"/>
      <c r="FD337" s="159"/>
      <c r="FE337" s="159"/>
      <c r="FF337" s="159"/>
      <c r="FG337" s="159"/>
      <c r="FH337" s="159"/>
      <c r="FI337" s="159"/>
      <c r="FJ337" s="159"/>
      <c r="FK337" s="159"/>
      <c r="FL337" s="159"/>
      <c r="FM337" s="159"/>
      <c r="FN337" s="159"/>
      <c r="FO337" s="159"/>
      <c r="FP337" s="159"/>
      <c r="FQ337" s="159"/>
      <c r="FR337" s="159"/>
      <c r="FS337" s="159"/>
      <c r="FT337" s="159"/>
      <c r="FU337" s="159"/>
      <c r="FV337" s="159"/>
      <c r="FW337" s="159"/>
      <c r="FX337" s="159"/>
      <c r="FY337" s="159"/>
      <c r="FZ337" s="159"/>
      <c r="GA337" s="159"/>
      <c r="GB337" s="159"/>
      <c r="GC337" s="159"/>
      <c r="GD337" s="159"/>
      <c r="GE337" s="159"/>
      <c r="GF337" s="159"/>
      <c r="GG337" s="159"/>
      <c r="GH337" s="159"/>
      <c r="GI337" s="159"/>
      <c r="GJ337" s="159"/>
      <c r="GK337" s="159"/>
      <c r="GL337" s="159"/>
      <c r="GM337" s="159"/>
      <c r="GN337" s="159"/>
      <c r="GO337" s="159"/>
      <c r="GP337" s="159"/>
      <c r="GQ337" s="159"/>
      <c r="GR337" s="159"/>
      <c r="GS337" s="159"/>
      <c r="GT337" s="159"/>
      <c r="GU337" s="159"/>
      <c r="GV337" s="159"/>
      <c r="GW337" s="159"/>
      <c r="GX337" s="159"/>
      <c r="GY337" s="159"/>
      <c r="GZ337" s="159"/>
      <c r="HA337" s="159"/>
      <c r="HB337" s="159"/>
      <c r="HC337" s="159"/>
      <c r="HD337" s="159"/>
      <c r="HE337" s="159"/>
      <c r="HF337" s="159"/>
      <c r="HG337" s="159"/>
      <c r="HH337" s="159"/>
      <c r="HI337" s="159"/>
      <c r="HJ337" s="159"/>
      <c r="HK337" s="159"/>
      <c r="HL337" s="159"/>
      <c r="HM337" s="159"/>
      <c r="HN337" s="159"/>
      <c r="HO337" s="159"/>
      <c r="HP337" s="159"/>
    </row>
    <row r="338" s="158" customFormat="1" spans="1:224">
      <c r="A338" s="170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159"/>
      <c r="BN338" s="159"/>
      <c r="BO338" s="159"/>
      <c r="BP338" s="159"/>
      <c r="BQ338" s="159"/>
      <c r="BR338" s="159"/>
      <c r="BS338" s="159"/>
      <c r="BT338" s="159"/>
      <c r="BU338" s="159"/>
      <c r="BV338" s="159"/>
      <c r="BW338" s="159"/>
      <c r="BX338" s="159"/>
      <c r="BY338" s="159"/>
      <c r="BZ338" s="159"/>
      <c r="CA338" s="159"/>
      <c r="CB338" s="159"/>
      <c r="CC338" s="159"/>
      <c r="CD338" s="159"/>
      <c r="CE338" s="159"/>
      <c r="CF338" s="159"/>
      <c r="CG338" s="159"/>
      <c r="CH338" s="159"/>
      <c r="CI338" s="159"/>
      <c r="CJ338" s="159"/>
      <c r="CK338" s="159"/>
      <c r="CL338" s="159"/>
      <c r="CM338" s="159"/>
      <c r="CN338" s="159"/>
      <c r="CO338" s="159"/>
      <c r="CP338" s="159"/>
      <c r="CQ338" s="159"/>
      <c r="CR338" s="159"/>
      <c r="CS338" s="159"/>
      <c r="CT338" s="159"/>
      <c r="CU338" s="159"/>
      <c r="CV338" s="159"/>
      <c r="CW338" s="159"/>
      <c r="CX338" s="159"/>
      <c r="CY338" s="159"/>
      <c r="CZ338" s="159"/>
      <c r="DA338" s="159"/>
      <c r="DB338" s="159"/>
      <c r="DC338" s="159"/>
      <c r="DD338" s="159"/>
      <c r="DE338" s="159"/>
      <c r="DF338" s="159"/>
      <c r="DG338" s="159"/>
      <c r="DH338" s="159"/>
      <c r="DI338" s="159"/>
      <c r="DJ338" s="159"/>
      <c r="DK338" s="159"/>
      <c r="DL338" s="159"/>
      <c r="DM338" s="159"/>
      <c r="DN338" s="159"/>
      <c r="DO338" s="159"/>
      <c r="DP338" s="159"/>
      <c r="DQ338" s="159"/>
      <c r="DR338" s="159"/>
      <c r="DS338" s="159"/>
      <c r="DT338" s="159"/>
      <c r="DU338" s="159"/>
      <c r="DV338" s="159"/>
      <c r="DW338" s="159"/>
      <c r="DX338" s="159"/>
      <c r="DY338" s="159"/>
      <c r="DZ338" s="159"/>
      <c r="EA338" s="159"/>
      <c r="EB338" s="159"/>
      <c r="EC338" s="159"/>
      <c r="ED338" s="159"/>
      <c r="EE338" s="159"/>
      <c r="EF338" s="159"/>
      <c r="EG338" s="159"/>
      <c r="EH338" s="159"/>
      <c r="EI338" s="159"/>
      <c r="EJ338" s="159"/>
      <c r="EK338" s="159"/>
      <c r="EL338" s="159"/>
      <c r="EM338" s="159"/>
      <c r="EN338" s="159"/>
      <c r="EO338" s="159"/>
      <c r="EP338" s="159"/>
      <c r="EQ338" s="159"/>
      <c r="ER338" s="159"/>
      <c r="ES338" s="159"/>
      <c r="ET338" s="159"/>
      <c r="EU338" s="159"/>
      <c r="EV338" s="159"/>
      <c r="EW338" s="159"/>
      <c r="EX338" s="159"/>
      <c r="EY338" s="159"/>
      <c r="EZ338" s="159"/>
      <c r="FA338" s="159"/>
      <c r="FB338" s="159"/>
      <c r="FC338" s="159"/>
      <c r="FD338" s="159"/>
      <c r="FE338" s="159"/>
      <c r="FF338" s="159"/>
      <c r="FG338" s="159"/>
      <c r="FH338" s="159"/>
      <c r="FI338" s="159"/>
      <c r="FJ338" s="159"/>
      <c r="FK338" s="159"/>
      <c r="FL338" s="159"/>
      <c r="FM338" s="159"/>
      <c r="FN338" s="159"/>
      <c r="FO338" s="159"/>
      <c r="FP338" s="159"/>
      <c r="FQ338" s="159"/>
      <c r="FR338" s="159"/>
      <c r="FS338" s="159"/>
      <c r="FT338" s="159"/>
      <c r="FU338" s="159"/>
      <c r="FV338" s="159"/>
      <c r="FW338" s="159"/>
      <c r="FX338" s="159"/>
      <c r="FY338" s="159"/>
      <c r="FZ338" s="159"/>
      <c r="GA338" s="159"/>
      <c r="GB338" s="159"/>
      <c r="GC338" s="159"/>
      <c r="GD338" s="159"/>
      <c r="GE338" s="159"/>
      <c r="GF338" s="159"/>
      <c r="GG338" s="159"/>
      <c r="GH338" s="159"/>
      <c r="GI338" s="159"/>
      <c r="GJ338" s="159"/>
      <c r="GK338" s="159"/>
      <c r="GL338" s="159"/>
      <c r="GM338" s="159"/>
      <c r="GN338" s="159"/>
      <c r="GO338" s="159"/>
      <c r="GP338" s="159"/>
      <c r="GQ338" s="159"/>
      <c r="GR338" s="159"/>
      <c r="GS338" s="159"/>
      <c r="GT338" s="159"/>
      <c r="GU338" s="159"/>
      <c r="GV338" s="159"/>
      <c r="GW338" s="159"/>
      <c r="GX338" s="159"/>
      <c r="GY338" s="159"/>
      <c r="GZ338" s="159"/>
      <c r="HA338" s="159"/>
      <c r="HB338" s="159"/>
      <c r="HC338" s="159"/>
      <c r="HD338" s="159"/>
      <c r="HE338" s="159"/>
      <c r="HF338" s="159"/>
      <c r="HG338" s="159"/>
      <c r="HH338" s="159"/>
      <c r="HI338" s="159"/>
      <c r="HJ338" s="159"/>
      <c r="HK338" s="159"/>
      <c r="HL338" s="159"/>
      <c r="HM338" s="159"/>
      <c r="HN338" s="159"/>
      <c r="HO338" s="159"/>
      <c r="HP338" s="159"/>
    </row>
    <row r="339" s="158" customFormat="1" spans="1:224">
      <c r="A339" s="170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  <c r="AZ339" s="159"/>
      <c r="BA339" s="159"/>
      <c r="BB339" s="159"/>
      <c r="BC339" s="159"/>
      <c r="BD339" s="159"/>
      <c r="BE339" s="159"/>
      <c r="BF339" s="159"/>
      <c r="BG339" s="159"/>
      <c r="BH339" s="159"/>
      <c r="BI339" s="159"/>
      <c r="BJ339" s="159"/>
      <c r="BK339" s="159"/>
      <c r="BL339" s="159"/>
      <c r="BM339" s="159"/>
      <c r="BN339" s="159"/>
      <c r="BO339" s="159"/>
      <c r="BP339" s="159"/>
      <c r="BQ339" s="159"/>
      <c r="BR339" s="159"/>
      <c r="BS339" s="159"/>
      <c r="BT339" s="159"/>
      <c r="BU339" s="159"/>
      <c r="BV339" s="159"/>
      <c r="BW339" s="159"/>
      <c r="BX339" s="159"/>
      <c r="BY339" s="159"/>
      <c r="BZ339" s="159"/>
      <c r="CA339" s="159"/>
      <c r="CB339" s="159"/>
      <c r="CC339" s="159"/>
      <c r="CD339" s="159"/>
      <c r="CE339" s="159"/>
      <c r="CF339" s="159"/>
      <c r="CG339" s="159"/>
      <c r="CH339" s="159"/>
      <c r="CI339" s="159"/>
      <c r="CJ339" s="159"/>
      <c r="CK339" s="159"/>
      <c r="CL339" s="159"/>
      <c r="CM339" s="159"/>
      <c r="CN339" s="159"/>
      <c r="CO339" s="159"/>
      <c r="CP339" s="159"/>
      <c r="CQ339" s="159"/>
      <c r="CR339" s="159"/>
      <c r="CS339" s="159"/>
      <c r="CT339" s="159"/>
      <c r="CU339" s="159"/>
      <c r="CV339" s="159"/>
      <c r="CW339" s="159"/>
      <c r="CX339" s="159"/>
      <c r="CY339" s="159"/>
      <c r="CZ339" s="159"/>
      <c r="DA339" s="159"/>
      <c r="DB339" s="159"/>
      <c r="DC339" s="159"/>
      <c r="DD339" s="159"/>
      <c r="DE339" s="159"/>
      <c r="DF339" s="159"/>
      <c r="DG339" s="159"/>
      <c r="DH339" s="159"/>
      <c r="DI339" s="159"/>
      <c r="DJ339" s="159"/>
      <c r="DK339" s="159"/>
      <c r="DL339" s="159"/>
      <c r="DM339" s="159"/>
      <c r="DN339" s="159"/>
      <c r="DO339" s="159"/>
      <c r="DP339" s="159"/>
      <c r="DQ339" s="159"/>
      <c r="DR339" s="159"/>
      <c r="DS339" s="159"/>
      <c r="DT339" s="159"/>
      <c r="DU339" s="159"/>
      <c r="DV339" s="159"/>
      <c r="DW339" s="159"/>
      <c r="DX339" s="159"/>
      <c r="DY339" s="159"/>
      <c r="DZ339" s="159"/>
      <c r="EA339" s="159"/>
      <c r="EB339" s="159"/>
      <c r="EC339" s="159"/>
      <c r="ED339" s="159"/>
      <c r="EE339" s="159"/>
      <c r="EF339" s="159"/>
      <c r="EG339" s="159"/>
      <c r="EH339" s="159"/>
      <c r="EI339" s="159"/>
      <c r="EJ339" s="159"/>
      <c r="EK339" s="159"/>
      <c r="EL339" s="159"/>
      <c r="EM339" s="159"/>
      <c r="EN339" s="159"/>
      <c r="EO339" s="159"/>
      <c r="EP339" s="159"/>
      <c r="EQ339" s="159"/>
      <c r="ER339" s="159"/>
      <c r="ES339" s="159"/>
      <c r="ET339" s="159"/>
      <c r="EU339" s="159"/>
      <c r="EV339" s="159"/>
      <c r="EW339" s="159"/>
      <c r="EX339" s="159"/>
      <c r="EY339" s="159"/>
      <c r="EZ339" s="159"/>
      <c r="FA339" s="159"/>
      <c r="FB339" s="159"/>
      <c r="FC339" s="159"/>
      <c r="FD339" s="159"/>
      <c r="FE339" s="159"/>
      <c r="FF339" s="159"/>
      <c r="FG339" s="159"/>
      <c r="FH339" s="159"/>
      <c r="FI339" s="159"/>
      <c r="FJ339" s="159"/>
      <c r="FK339" s="159"/>
      <c r="FL339" s="159"/>
      <c r="FM339" s="159"/>
      <c r="FN339" s="159"/>
      <c r="FO339" s="159"/>
      <c r="FP339" s="159"/>
      <c r="FQ339" s="159"/>
      <c r="FR339" s="159"/>
      <c r="FS339" s="159"/>
      <c r="FT339" s="159"/>
      <c r="FU339" s="159"/>
      <c r="FV339" s="159"/>
      <c r="FW339" s="159"/>
      <c r="FX339" s="159"/>
      <c r="FY339" s="159"/>
      <c r="FZ339" s="159"/>
      <c r="GA339" s="159"/>
      <c r="GB339" s="159"/>
      <c r="GC339" s="159"/>
      <c r="GD339" s="159"/>
      <c r="GE339" s="159"/>
      <c r="GF339" s="159"/>
      <c r="GG339" s="159"/>
      <c r="GH339" s="159"/>
      <c r="GI339" s="159"/>
      <c r="GJ339" s="159"/>
      <c r="GK339" s="159"/>
      <c r="GL339" s="159"/>
      <c r="GM339" s="159"/>
      <c r="GN339" s="159"/>
      <c r="GO339" s="159"/>
      <c r="GP339" s="159"/>
      <c r="GQ339" s="159"/>
      <c r="GR339" s="159"/>
      <c r="GS339" s="159"/>
      <c r="GT339" s="159"/>
      <c r="GU339" s="159"/>
      <c r="GV339" s="159"/>
      <c r="GW339" s="159"/>
      <c r="GX339" s="159"/>
      <c r="GY339" s="159"/>
      <c r="GZ339" s="159"/>
      <c r="HA339" s="159"/>
      <c r="HB339" s="159"/>
      <c r="HC339" s="159"/>
      <c r="HD339" s="159"/>
      <c r="HE339" s="159"/>
      <c r="HF339" s="159"/>
      <c r="HG339" s="159"/>
      <c r="HH339" s="159"/>
      <c r="HI339" s="159"/>
      <c r="HJ339" s="159"/>
      <c r="HK339" s="159"/>
      <c r="HL339" s="159"/>
      <c r="HM339" s="159"/>
      <c r="HN339" s="159"/>
      <c r="HO339" s="159"/>
      <c r="HP339" s="159"/>
    </row>
    <row r="340" s="158" customFormat="1" spans="1:224">
      <c r="A340" s="170"/>
      <c r="AG340" s="159"/>
      <c r="AH340" s="159"/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159"/>
      <c r="AX340" s="159"/>
      <c r="AY340" s="159"/>
      <c r="AZ340" s="159"/>
      <c r="BA340" s="159"/>
      <c r="BB340" s="159"/>
      <c r="BC340" s="159"/>
      <c r="BD340" s="159"/>
      <c r="BE340" s="159"/>
      <c r="BF340" s="159"/>
      <c r="BG340" s="159"/>
      <c r="BH340" s="159"/>
      <c r="BI340" s="159"/>
      <c r="BJ340" s="159"/>
      <c r="BK340" s="159"/>
      <c r="BL340" s="159"/>
      <c r="BM340" s="159"/>
      <c r="BN340" s="159"/>
      <c r="BO340" s="159"/>
      <c r="BP340" s="159"/>
      <c r="BQ340" s="159"/>
      <c r="BR340" s="159"/>
      <c r="BS340" s="159"/>
      <c r="BT340" s="159"/>
      <c r="BU340" s="159"/>
      <c r="BV340" s="159"/>
      <c r="BW340" s="159"/>
      <c r="BX340" s="159"/>
      <c r="BY340" s="159"/>
      <c r="BZ340" s="159"/>
      <c r="CA340" s="159"/>
      <c r="CB340" s="159"/>
      <c r="CC340" s="159"/>
      <c r="CD340" s="159"/>
      <c r="CE340" s="159"/>
      <c r="CF340" s="159"/>
      <c r="CG340" s="159"/>
      <c r="CH340" s="159"/>
      <c r="CI340" s="159"/>
      <c r="CJ340" s="159"/>
      <c r="CK340" s="159"/>
      <c r="CL340" s="159"/>
      <c r="CM340" s="159"/>
      <c r="CN340" s="159"/>
      <c r="CO340" s="159"/>
      <c r="CP340" s="159"/>
      <c r="CQ340" s="159"/>
      <c r="CR340" s="159"/>
      <c r="CS340" s="159"/>
      <c r="CT340" s="159"/>
      <c r="CU340" s="159"/>
      <c r="CV340" s="159"/>
      <c r="CW340" s="159"/>
      <c r="CX340" s="159"/>
      <c r="CY340" s="159"/>
      <c r="CZ340" s="159"/>
      <c r="DA340" s="159"/>
      <c r="DB340" s="159"/>
      <c r="DC340" s="159"/>
      <c r="DD340" s="159"/>
      <c r="DE340" s="159"/>
      <c r="DF340" s="159"/>
      <c r="DG340" s="159"/>
      <c r="DH340" s="159"/>
      <c r="DI340" s="159"/>
      <c r="DJ340" s="159"/>
      <c r="DK340" s="159"/>
      <c r="DL340" s="159"/>
      <c r="DM340" s="159"/>
      <c r="DN340" s="159"/>
      <c r="DO340" s="159"/>
      <c r="DP340" s="159"/>
      <c r="DQ340" s="159"/>
      <c r="DR340" s="159"/>
      <c r="DS340" s="159"/>
      <c r="DT340" s="159"/>
      <c r="DU340" s="159"/>
      <c r="DV340" s="159"/>
      <c r="DW340" s="159"/>
      <c r="DX340" s="159"/>
      <c r="DY340" s="159"/>
      <c r="DZ340" s="159"/>
      <c r="EA340" s="159"/>
      <c r="EB340" s="159"/>
      <c r="EC340" s="159"/>
      <c r="ED340" s="159"/>
      <c r="EE340" s="159"/>
      <c r="EF340" s="159"/>
      <c r="EG340" s="159"/>
      <c r="EH340" s="159"/>
      <c r="EI340" s="159"/>
      <c r="EJ340" s="159"/>
      <c r="EK340" s="159"/>
      <c r="EL340" s="159"/>
      <c r="EM340" s="159"/>
      <c r="EN340" s="159"/>
      <c r="EO340" s="159"/>
      <c r="EP340" s="159"/>
      <c r="EQ340" s="159"/>
      <c r="ER340" s="159"/>
      <c r="ES340" s="159"/>
      <c r="ET340" s="159"/>
      <c r="EU340" s="159"/>
      <c r="EV340" s="159"/>
      <c r="EW340" s="159"/>
      <c r="EX340" s="159"/>
      <c r="EY340" s="159"/>
      <c r="EZ340" s="159"/>
      <c r="FA340" s="159"/>
      <c r="FB340" s="159"/>
      <c r="FC340" s="159"/>
      <c r="FD340" s="159"/>
      <c r="FE340" s="159"/>
      <c r="FF340" s="159"/>
      <c r="FG340" s="159"/>
      <c r="FH340" s="159"/>
      <c r="FI340" s="159"/>
      <c r="FJ340" s="159"/>
      <c r="FK340" s="159"/>
      <c r="FL340" s="159"/>
      <c r="FM340" s="159"/>
      <c r="FN340" s="159"/>
      <c r="FO340" s="159"/>
      <c r="FP340" s="159"/>
      <c r="FQ340" s="159"/>
      <c r="FR340" s="159"/>
      <c r="FS340" s="159"/>
      <c r="FT340" s="159"/>
      <c r="FU340" s="159"/>
      <c r="FV340" s="159"/>
      <c r="FW340" s="159"/>
      <c r="FX340" s="159"/>
      <c r="FY340" s="159"/>
      <c r="FZ340" s="159"/>
      <c r="GA340" s="159"/>
      <c r="GB340" s="159"/>
      <c r="GC340" s="159"/>
      <c r="GD340" s="159"/>
      <c r="GE340" s="159"/>
      <c r="GF340" s="159"/>
      <c r="GG340" s="159"/>
      <c r="GH340" s="159"/>
      <c r="GI340" s="159"/>
      <c r="GJ340" s="159"/>
      <c r="GK340" s="159"/>
      <c r="GL340" s="159"/>
      <c r="GM340" s="159"/>
      <c r="GN340" s="159"/>
      <c r="GO340" s="159"/>
      <c r="GP340" s="159"/>
      <c r="GQ340" s="159"/>
      <c r="GR340" s="159"/>
      <c r="GS340" s="159"/>
      <c r="GT340" s="159"/>
      <c r="GU340" s="159"/>
      <c r="GV340" s="159"/>
      <c r="GW340" s="159"/>
      <c r="GX340" s="159"/>
      <c r="GY340" s="159"/>
      <c r="GZ340" s="159"/>
      <c r="HA340" s="159"/>
      <c r="HB340" s="159"/>
      <c r="HC340" s="159"/>
      <c r="HD340" s="159"/>
      <c r="HE340" s="159"/>
      <c r="HF340" s="159"/>
      <c r="HG340" s="159"/>
      <c r="HH340" s="159"/>
      <c r="HI340" s="159"/>
      <c r="HJ340" s="159"/>
      <c r="HK340" s="159"/>
      <c r="HL340" s="159"/>
      <c r="HM340" s="159"/>
      <c r="HN340" s="159"/>
      <c r="HO340" s="159"/>
      <c r="HP340" s="159"/>
    </row>
    <row r="341" s="158" customFormat="1" spans="1:224">
      <c r="A341" s="170"/>
      <c r="AG341" s="159"/>
      <c r="AH341" s="159"/>
      <c r="AI341" s="159"/>
      <c r="AJ341" s="159"/>
      <c r="AK341" s="159"/>
      <c r="AL341" s="159"/>
      <c r="AM341" s="159"/>
      <c r="AN341" s="159"/>
      <c r="AO341" s="159"/>
      <c r="AP341" s="159"/>
      <c r="AQ341" s="159"/>
      <c r="AR341" s="159"/>
      <c r="AS341" s="159"/>
      <c r="AT341" s="159"/>
      <c r="AU341" s="159"/>
      <c r="AV341" s="159"/>
      <c r="AW341" s="159"/>
      <c r="AX341" s="159"/>
      <c r="AY341" s="159"/>
      <c r="AZ341" s="159"/>
      <c r="BA341" s="159"/>
      <c r="BB341" s="159"/>
      <c r="BC341" s="159"/>
      <c r="BD341" s="159"/>
      <c r="BE341" s="159"/>
      <c r="BF341" s="159"/>
      <c r="BG341" s="159"/>
      <c r="BH341" s="159"/>
      <c r="BI341" s="159"/>
      <c r="BJ341" s="159"/>
      <c r="BK341" s="159"/>
      <c r="BL341" s="159"/>
      <c r="BM341" s="159"/>
      <c r="BN341" s="159"/>
      <c r="BO341" s="159"/>
      <c r="BP341" s="159"/>
      <c r="BQ341" s="159"/>
      <c r="BR341" s="159"/>
      <c r="BS341" s="159"/>
      <c r="BT341" s="159"/>
      <c r="BU341" s="159"/>
      <c r="BV341" s="159"/>
      <c r="BW341" s="159"/>
      <c r="BX341" s="159"/>
      <c r="BY341" s="159"/>
      <c r="BZ341" s="159"/>
      <c r="CA341" s="159"/>
      <c r="CB341" s="159"/>
      <c r="CC341" s="159"/>
      <c r="CD341" s="159"/>
      <c r="CE341" s="159"/>
      <c r="CF341" s="159"/>
      <c r="CG341" s="159"/>
      <c r="CH341" s="159"/>
      <c r="CI341" s="159"/>
      <c r="CJ341" s="159"/>
      <c r="CK341" s="159"/>
      <c r="CL341" s="159"/>
      <c r="CM341" s="159"/>
      <c r="CN341" s="159"/>
      <c r="CO341" s="159"/>
      <c r="CP341" s="159"/>
      <c r="CQ341" s="159"/>
      <c r="CR341" s="159"/>
      <c r="CS341" s="159"/>
      <c r="CT341" s="159"/>
      <c r="CU341" s="159"/>
      <c r="CV341" s="159"/>
      <c r="CW341" s="159"/>
      <c r="CX341" s="159"/>
      <c r="CY341" s="159"/>
      <c r="CZ341" s="159"/>
      <c r="DA341" s="159"/>
      <c r="DB341" s="159"/>
      <c r="DC341" s="159"/>
      <c r="DD341" s="159"/>
      <c r="DE341" s="159"/>
      <c r="DF341" s="159"/>
      <c r="DG341" s="159"/>
      <c r="DH341" s="159"/>
      <c r="DI341" s="159"/>
      <c r="DJ341" s="159"/>
      <c r="DK341" s="159"/>
      <c r="DL341" s="159"/>
      <c r="DM341" s="159"/>
      <c r="DN341" s="159"/>
      <c r="DO341" s="159"/>
      <c r="DP341" s="159"/>
      <c r="DQ341" s="159"/>
      <c r="DR341" s="159"/>
      <c r="DS341" s="159"/>
      <c r="DT341" s="159"/>
      <c r="DU341" s="159"/>
      <c r="DV341" s="159"/>
      <c r="DW341" s="159"/>
      <c r="DX341" s="159"/>
      <c r="DY341" s="159"/>
      <c r="DZ341" s="159"/>
      <c r="EA341" s="159"/>
      <c r="EB341" s="159"/>
      <c r="EC341" s="159"/>
      <c r="ED341" s="159"/>
      <c r="EE341" s="159"/>
      <c r="EF341" s="159"/>
      <c r="EG341" s="159"/>
      <c r="EH341" s="159"/>
      <c r="EI341" s="159"/>
      <c r="EJ341" s="159"/>
      <c r="EK341" s="159"/>
      <c r="EL341" s="159"/>
      <c r="EM341" s="159"/>
      <c r="EN341" s="159"/>
      <c r="EO341" s="159"/>
      <c r="EP341" s="159"/>
      <c r="EQ341" s="159"/>
      <c r="ER341" s="159"/>
      <c r="ES341" s="159"/>
      <c r="ET341" s="159"/>
      <c r="EU341" s="159"/>
      <c r="EV341" s="159"/>
      <c r="EW341" s="159"/>
      <c r="EX341" s="159"/>
      <c r="EY341" s="159"/>
      <c r="EZ341" s="159"/>
      <c r="FA341" s="159"/>
      <c r="FB341" s="159"/>
      <c r="FC341" s="159"/>
      <c r="FD341" s="159"/>
      <c r="FE341" s="159"/>
      <c r="FF341" s="159"/>
      <c r="FG341" s="159"/>
      <c r="FH341" s="159"/>
      <c r="FI341" s="159"/>
      <c r="FJ341" s="159"/>
      <c r="FK341" s="159"/>
      <c r="FL341" s="159"/>
      <c r="FM341" s="159"/>
      <c r="FN341" s="159"/>
      <c r="FO341" s="159"/>
      <c r="FP341" s="159"/>
      <c r="FQ341" s="159"/>
      <c r="FR341" s="159"/>
      <c r="FS341" s="159"/>
      <c r="FT341" s="159"/>
      <c r="FU341" s="159"/>
      <c r="FV341" s="159"/>
      <c r="FW341" s="159"/>
      <c r="FX341" s="159"/>
      <c r="FY341" s="159"/>
      <c r="FZ341" s="159"/>
      <c r="GA341" s="159"/>
      <c r="GB341" s="159"/>
      <c r="GC341" s="159"/>
      <c r="GD341" s="159"/>
      <c r="GE341" s="159"/>
      <c r="GF341" s="159"/>
      <c r="GG341" s="159"/>
      <c r="GH341" s="159"/>
      <c r="GI341" s="159"/>
      <c r="GJ341" s="159"/>
      <c r="GK341" s="159"/>
      <c r="GL341" s="159"/>
      <c r="GM341" s="159"/>
      <c r="GN341" s="159"/>
      <c r="GO341" s="159"/>
      <c r="GP341" s="159"/>
      <c r="GQ341" s="159"/>
      <c r="GR341" s="159"/>
      <c r="GS341" s="159"/>
      <c r="GT341" s="159"/>
      <c r="GU341" s="159"/>
      <c r="GV341" s="159"/>
      <c r="GW341" s="159"/>
      <c r="GX341" s="159"/>
      <c r="GY341" s="159"/>
      <c r="GZ341" s="159"/>
      <c r="HA341" s="159"/>
      <c r="HB341" s="159"/>
      <c r="HC341" s="159"/>
      <c r="HD341" s="159"/>
      <c r="HE341" s="159"/>
      <c r="HF341" s="159"/>
      <c r="HG341" s="159"/>
      <c r="HH341" s="159"/>
      <c r="HI341" s="159"/>
      <c r="HJ341" s="159"/>
      <c r="HK341" s="159"/>
      <c r="HL341" s="159"/>
      <c r="HM341" s="159"/>
      <c r="HN341" s="159"/>
      <c r="HO341" s="159"/>
      <c r="HP341" s="159"/>
    </row>
    <row r="342" s="158" customFormat="1" spans="1:224">
      <c r="A342" s="170"/>
      <c r="AG342" s="159"/>
      <c r="AH342" s="159"/>
      <c r="AI342" s="159"/>
      <c r="AJ342" s="159"/>
      <c r="AK342" s="159"/>
      <c r="AL342" s="159"/>
      <c r="AM342" s="159"/>
      <c r="AN342" s="159"/>
      <c r="AO342" s="159"/>
      <c r="AP342" s="159"/>
      <c r="AQ342" s="159"/>
      <c r="AR342" s="159"/>
      <c r="AS342" s="159"/>
      <c r="AT342" s="159"/>
      <c r="AU342" s="159"/>
      <c r="AV342" s="159"/>
      <c r="AW342" s="159"/>
      <c r="AX342" s="159"/>
      <c r="AY342" s="159"/>
      <c r="AZ342" s="159"/>
      <c r="BA342" s="159"/>
      <c r="BB342" s="159"/>
      <c r="BC342" s="159"/>
      <c r="BD342" s="159"/>
      <c r="BE342" s="159"/>
      <c r="BF342" s="159"/>
      <c r="BG342" s="159"/>
      <c r="BH342" s="159"/>
      <c r="BI342" s="159"/>
      <c r="BJ342" s="159"/>
      <c r="BK342" s="159"/>
      <c r="BL342" s="159"/>
      <c r="BM342" s="159"/>
      <c r="BN342" s="159"/>
      <c r="BO342" s="159"/>
      <c r="BP342" s="159"/>
      <c r="BQ342" s="159"/>
      <c r="BR342" s="159"/>
      <c r="BS342" s="159"/>
      <c r="BT342" s="159"/>
      <c r="BU342" s="159"/>
      <c r="BV342" s="159"/>
      <c r="BW342" s="159"/>
      <c r="BX342" s="159"/>
      <c r="BY342" s="159"/>
      <c r="BZ342" s="159"/>
      <c r="CA342" s="159"/>
      <c r="CB342" s="159"/>
      <c r="CC342" s="159"/>
      <c r="CD342" s="159"/>
      <c r="CE342" s="159"/>
      <c r="CF342" s="159"/>
      <c r="CG342" s="159"/>
      <c r="CH342" s="159"/>
      <c r="CI342" s="159"/>
      <c r="CJ342" s="159"/>
      <c r="CK342" s="159"/>
      <c r="CL342" s="159"/>
      <c r="CM342" s="159"/>
      <c r="CN342" s="159"/>
      <c r="CO342" s="159"/>
      <c r="CP342" s="159"/>
      <c r="CQ342" s="159"/>
      <c r="CR342" s="159"/>
      <c r="CS342" s="159"/>
      <c r="CT342" s="159"/>
      <c r="CU342" s="159"/>
      <c r="CV342" s="159"/>
      <c r="CW342" s="159"/>
      <c r="CX342" s="159"/>
      <c r="CY342" s="159"/>
      <c r="CZ342" s="159"/>
      <c r="DA342" s="159"/>
      <c r="DB342" s="159"/>
      <c r="DC342" s="159"/>
      <c r="DD342" s="159"/>
      <c r="DE342" s="159"/>
      <c r="DF342" s="159"/>
      <c r="DG342" s="159"/>
      <c r="DH342" s="159"/>
      <c r="DI342" s="159"/>
      <c r="DJ342" s="159"/>
      <c r="DK342" s="159"/>
      <c r="DL342" s="159"/>
      <c r="DM342" s="159"/>
      <c r="DN342" s="159"/>
      <c r="DO342" s="159"/>
      <c r="DP342" s="159"/>
      <c r="DQ342" s="159"/>
      <c r="DR342" s="159"/>
      <c r="DS342" s="159"/>
      <c r="DT342" s="159"/>
      <c r="DU342" s="159"/>
      <c r="DV342" s="159"/>
      <c r="DW342" s="159"/>
      <c r="DX342" s="159"/>
      <c r="DY342" s="159"/>
      <c r="DZ342" s="159"/>
      <c r="EA342" s="159"/>
      <c r="EB342" s="159"/>
      <c r="EC342" s="159"/>
      <c r="ED342" s="159"/>
      <c r="EE342" s="159"/>
      <c r="EF342" s="159"/>
      <c r="EG342" s="159"/>
      <c r="EH342" s="159"/>
      <c r="EI342" s="159"/>
      <c r="EJ342" s="159"/>
      <c r="EK342" s="159"/>
      <c r="EL342" s="159"/>
      <c r="EM342" s="159"/>
      <c r="EN342" s="159"/>
      <c r="EO342" s="159"/>
      <c r="EP342" s="159"/>
      <c r="EQ342" s="159"/>
      <c r="ER342" s="159"/>
      <c r="ES342" s="159"/>
      <c r="ET342" s="159"/>
      <c r="EU342" s="159"/>
      <c r="EV342" s="159"/>
      <c r="EW342" s="159"/>
      <c r="EX342" s="159"/>
      <c r="EY342" s="159"/>
      <c r="EZ342" s="159"/>
      <c r="FA342" s="159"/>
      <c r="FB342" s="159"/>
      <c r="FC342" s="159"/>
      <c r="FD342" s="159"/>
      <c r="FE342" s="159"/>
      <c r="FF342" s="159"/>
      <c r="FG342" s="159"/>
      <c r="FH342" s="159"/>
      <c r="FI342" s="159"/>
      <c r="FJ342" s="159"/>
      <c r="FK342" s="159"/>
      <c r="FL342" s="159"/>
      <c r="FM342" s="159"/>
      <c r="FN342" s="159"/>
      <c r="FO342" s="159"/>
      <c r="FP342" s="159"/>
      <c r="FQ342" s="159"/>
      <c r="FR342" s="159"/>
      <c r="FS342" s="159"/>
      <c r="FT342" s="159"/>
      <c r="FU342" s="159"/>
      <c r="FV342" s="159"/>
      <c r="FW342" s="159"/>
      <c r="FX342" s="159"/>
      <c r="FY342" s="159"/>
      <c r="FZ342" s="159"/>
      <c r="GA342" s="159"/>
      <c r="GB342" s="159"/>
      <c r="GC342" s="159"/>
      <c r="GD342" s="159"/>
      <c r="GE342" s="159"/>
      <c r="GF342" s="159"/>
      <c r="GG342" s="159"/>
      <c r="GH342" s="159"/>
      <c r="GI342" s="159"/>
      <c r="GJ342" s="159"/>
      <c r="GK342" s="159"/>
      <c r="GL342" s="159"/>
      <c r="GM342" s="159"/>
      <c r="GN342" s="159"/>
      <c r="GO342" s="159"/>
      <c r="GP342" s="159"/>
      <c r="GQ342" s="159"/>
      <c r="GR342" s="159"/>
      <c r="GS342" s="159"/>
      <c r="GT342" s="159"/>
      <c r="GU342" s="159"/>
      <c r="GV342" s="159"/>
      <c r="GW342" s="159"/>
      <c r="GX342" s="159"/>
      <c r="GY342" s="159"/>
      <c r="GZ342" s="159"/>
      <c r="HA342" s="159"/>
      <c r="HB342" s="159"/>
      <c r="HC342" s="159"/>
      <c r="HD342" s="159"/>
      <c r="HE342" s="159"/>
      <c r="HF342" s="159"/>
      <c r="HG342" s="159"/>
      <c r="HH342" s="159"/>
      <c r="HI342" s="159"/>
      <c r="HJ342" s="159"/>
      <c r="HK342" s="159"/>
      <c r="HL342" s="159"/>
      <c r="HM342" s="159"/>
      <c r="HN342" s="159"/>
      <c r="HO342" s="159"/>
      <c r="HP342" s="159"/>
    </row>
    <row r="343" s="158" customFormat="1" spans="1:224">
      <c r="A343" s="170"/>
      <c r="AG343" s="159"/>
      <c r="AH343" s="159"/>
      <c r="AI343" s="159"/>
      <c r="AJ343" s="159"/>
      <c r="AK343" s="159"/>
      <c r="AL343" s="159"/>
      <c r="AM343" s="159"/>
      <c r="AN343" s="159"/>
      <c r="AO343" s="159"/>
      <c r="AP343" s="159"/>
      <c r="AQ343" s="159"/>
      <c r="AR343" s="159"/>
      <c r="AS343" s="159"/>
      <c r="AT343" s="159"/>
      <c r="AU343" s="159"/>
      <c r="AV343" s="159"/>
      <c r="AW343" s="159"/>
      <c r="AX343" s="159"/>
      <c r="AY343" s="159"/>
      <c r="AZ343" s="159"/>
      <c r="BA343" s="159"/>
      <c r="BB343" s="159"/>
      <c r="BC343" s="159"/>
      <c r="BD343" s="159"/>
      <c r="BE343" s="159"/>
      <c r="BF343" s="159"/>
      <c r="BG343" s="159"/>
      <c r="BH343" s="159"/>
      <c r="BI343" s="159"/>
      <c r="BJ343" s="159"/>
      <c r="BK343" s="159"/>
      <c r="BL343" s="159"/>
      <c r="BM343" s="159"/>
      <c r="BN343" s="159"/>
      <c r="BO343" s="159"/>
      <c r="BP343" s="159"/>
      <c r="BQ343" s="159"/>
      <c r="BR343" s="159"/>
      <c r="BS343" s="159"/>
      <c r="BT343" s="159"/>
      <c r="BU343" s="159"/>
      <c r="BV343" s="159"/>
      <c r="BW343" s="159"/>
      <c r="BX343" s="159"/>
      <c r="BY343" s="159"/>
      <c r="BZ343" s="159"/>
      <c r="CA343" s="159"/>
      <c r="CB343" s="159"/>
      <c r="CC343" s="159"/>
      <c r="CD343" s="159"/>
      <c r="CE343" s="159"/>
      <c r="CF343" s="159"/>
      <c r="CG343" s="159"/>
      <c r="CH343" s="159"/>
      <c r="CI343" s="159"/>
      <c r="CJ343" s="159"/>
      <c r="CK343" s="159"/>
      <c r="CL343" s="159"/>
      <c r="CM343" s="159"/>
      <c r="CN343" s="159"/>
      <c r="CO343" s="159"/>
      <c r="CP343" s="159"/>
      <c r="CQ343" s="159"/>
      <c r="CR343" s="159"/>
      <c r="CS343" s="159"/>
      <c r="CT343" s="159"/>
      <c r="CU343" s="159"/>
      <c r="CV343" s="159"/>
      <c r="CW343" s="159"/>
      <c r="CX343" s="159"/>
      <c r="CY343" s="159"/>
      <c r="CZ343" s="159"/>
      <c r="DA343" s="159"/>
      <c r="DB343" s="159"/>
      <c r="DC343" s="159"/>
      <c r="DD343" s="159"/>
      <c r="DE343" s="159"/>
      <c r="DF343" s="159"/>
      <c r="DG343" s="159"/>
      <c r="DH343" s="159"/>
      <c r="DI343" s="159"/>
      <c r="DJ343" s="159"/>
      <c r="DK343" s="159"/>
      <c r="DL343" s="159"/>
      <c r="DM343" s="159"/>
      <c r="DN343" s="159"/>
      <c r="DO343" s="159"/>
      <c r="DP343" s="159"/>
      <c r="DQ343" s="159"/>
      <c r="DR343" s="159"/>
      <c r="DS343" s="159"/>
      <c r="DT343" s="159"/>
      <c r="DU343" s="159"/>
      <c r="DV343" s="159"/>
      <c r="DW343" s="159"/>
      <c r="DX343" s="159"/>
      <c r="DY343" s="159"/>
      <c r="DZ343" s="159"/>
      <c r="EA343" s="159"/>
      <c r="EB343" s="159"/>
      <c r="EC343" s="159"/>
      <c r="ED343" s="159"/>
      <c r="EE343" s="159"/>
      <c r="EF343" s="159"/>
      <c r="EG343" s="159"/>
      <c r="EH343" s="159"/>
      <c r="EI343" s="159"/>
      <c r="EJ343" s="159"/>
      <c r="EK343" s="159"/>
      <c r="EL343" s="159"/>
      <c r="EM343" s="159"/>
      <c r="EN343" s="159"/>
      <c r="EO343" s="159"/>
      <c r="EP343" s="159"/>
      <c r="EQ343" s="159"/>
      <c r="ER343" s="159"/>
      <c r="ES343" s="159"/>
      <c r="ET343" s="159"/>
      <c r="EU343" s="159"/>
      <c r="EV343" s="159"/>
      <c r="EW343" s="159"/>
      <c r="EX343" s="159"/>
      <c r="EY343" s="159"/>
      <c r="EZ343" s="159"/>
      <c r="FA343" s="159"/>
      <c r="FB343" s="159"/>
      <c r="FC343" s="159"/>
      <c r="FD343" s="159"/>
      <c r="FE343" s="159"/>
      <c r="FF343" s="159"/>
      <c r="FG343" s="159"/>
      <c r="FH343" s="159"/>
      <c r="FI343" s="159"/>
      <c r="FJ343" s="159"/>
      <c r="FK343" s="159"/>
      <c r="FL343" s="159"/>
      <c r="FM343" s="159"/>
      <c r="FN343" s="159"/>
      <c r="FO343" s="159"/>
      <c r="FP343" s="159"/>
      <c r="FQ343" s="159"/>
      <c r="FR343" s="159"/>
      <c r="FS343" s="159"/>
      <c r="FT343" s="159"/>
      <c r="FU343" s="159"/>
      <c r="FV343" s="159"/>
      <c r="FW343" s="159"/>
      <c r="FX343" s="159"/>
      <c r="FY343" s="159"/>
      <c r="FZ343" s="159"/>
      <c r="GA343" s="159"/>
      <c r="GB343" s="159"/>
      <c r="GC343" s="159"/>
      <c r="GD343" s="159"/>
      <c r="GE343" s="159"/>
      <c r="GF343" s="159"/>
      <c r="GG343" s="159"/>
      <c r="GH343" s="159"/>
      <c r="GI343" s="159"/>
      <c r="GJ343" s="159"/>
      <c r="GK343" s="159"/>
      <c r="GL343" s="159"/>
      <c r="GM343" s="159"/>
      <c r="GN343" s="159"/>
      <c r="GO343" s="159"/>
      <c r="GP343" s="159"/>
      <c r="GQ343" s="159"/>
      <c r="GR343" s="159"/>
      <c r="GS343" s="159"/>
      <c r="GT343" s="159"/>
      <c r="GU343" s="159"/>
      <c r="GV343" s="159"/>
      <c r="GW343" s="159"/>
      <c r="GX343" s="159"/>
      <c r="GY343" s="159"/>
      <c r="GZ343" s="159"/>
      <c r="HA343" s="159"/>
      <c r="HB343" s="159"/>
      <c r="HC343" s="159"/>
      <c r="HD343" s="159"/>
      <c r="HE343" s="159"/>
      <c r="HF343" s="159"/>
      <c r="HG343" s="159"/>
      <c r="HH343" s="159"/>
      <c r="HI343" s="159"/>
      <c r="HJ343" s="159"/>
      <c r="HK343" s="159"/>
      <c r="HL343" s="159"/>
      <c r="HM343" s="159"/>
      <c r="HN343" s="159"/>
      <c r="HO343" s="159"/>
      <c r="HP343" s="159"/>
    </row>
    <row r="344" s="158" customFormat="1" spans="1:224">
      <c r="A344" s="170"/>
      <c r="AG344" s="159"/>
      <c r="AH344" s="159"/>
      <c r="AI344" s="159"/>
      <c r="AJ344" s="159"/>
      <c r="AK344" s="159"/>
      <c r="AL344" s="159"/>
      <c r="AM344" s="159"/>
      <c r="AN344" s="159"/>
      <c r="AO344" s="159"/>
      <c r="AP344" s="159"/>
      <c r="AQ344" s="159"/>
      <c r="AR344" s="159"/>
      <c r="AS344" s="159"/>
      <c r="AT344" s="159"/>
      <c r="AU344" s="159"/>
      <c r="AV344" s="159"/>
      <c r="AW344" s="159"/>
      <c r="AX344" s="159"/>
      <c r="AY344" s="159"/>
      <c r="AZ344" s="159"/>
      <c r="BA344" s="159"/>
      <c r="BB344" s="159"/>
      <c r="BC344" s="159"/>
      <c r="BD344" s="159"/>
      <c r="BE344" s="159"/>
      <c r="BF344" s="159"/>
      <c r="BG344" s="159"/>
      <c r="BH344" s="159"/>
      <c r="BI344" s="159"/>
      <c r="BJ344" s="159"/>
      <c r="BK344" s="159"/>
      <c r="BL344" s="159"/>
      <c r="BM344" s="159"/>
      <c r="BN344" s="159"/>
      <c r="BO344" s="159"/>
      <c r="BP344" s="159"/>
      <c r="BQ344" s="159"/>
      <c r="BR344" s="159"/>
      <c r="BS344" s="159"/>
      <c r="BT344" s="159"/>
      <c r="BU344" s="159"/>
      <c r="BV344" s="159"/>
      <c r="BW344" s="159"/>
      <c r="BX344" s="159"/>
      <c r="BY344" s="159"/>
      <c r="BZ344" s="159"/>
      <c r="CA344" s="159"/>
      <c r="CB344" s="159"/>
      <c r="CC344" s="159"/>
      <c r="CD344" s="159"/>
      <c r="CE344" s="159"/>
      <c r="CF344" s="159"/>
      <c r="CG344" s="159"/>
      <c r="CH344" s="159"/>
      <c r="CI344" s="159"/>
      <c r="CJ344" s="159"/>
      <c r="CK344" s="159"/>
      <c r="CL344" s="159"/>
      <c r="CM344" s="159"/>
      <c r="CN344" s="159"/>
      <c r="CO344" s="159"/>
      <c r="CP344" s="159"/>
      <c r="CQ344" s="159"/>
      <c r="CR344" s="159"/>
      <c r="CS344" s="159"/>
      <c r="CT344" s="159"/>
      <c r="CU344" s="159"/>
      <c r="CV344" s="159"/>
      <c r="CW344" s="159"/>
      <c r="CX344" s="159"/>
      <c r="CY344" s="159"/>
      <c r="CZ344" s="159"/>
      <c r="DA344" s="159"/>
      <c r="DB344" s="159"/>
      <c r="DC344" s="159"/>
      <c r="DD344" s="159"/>
      <c r="DE344" s="159"/>
      <c r="DF344" s="159"/>
      <c r="DG344" s="159"/>
      <c r="DH344" s="159"/>
      <c r="DI344" s="159"/>
      <c r="DJ344" s="159"/>
      <c r="DK344" s="159"/>
      <c r="DL344" s="159"/>
      <c r="DM344" s="159"/>
      <c r="DN344" s="159"/>
      <c r="DO344" s="159"/>
      <c r="DP344" s="159"/>
      <c r="DQ344" s="159"/>
      <c r="DR344" s="159"/>
      <c r="DS344" s="159"/>
      <c r="DT344" s="159"/>
      <c r="DU344" s="159"/>
      <c r="DV344" s="159"/>
      <c r="DW344" s="159"/>
      <c r="DX344" s="159"/>
      <c r="DY344" s="159"/>
      <c r="DZ344" s="159"/>
      <c r="EA344" s="159"/>
      <c r="EB344" s="159"/>
      <c r="EC344" s="159"/>
      <c r="ED344" s="159"/>
      <c r="EE344" s="159"/>
      <c r="EF344" s="159"/>
      <c r="EG344" s="159"/>
      <c r="EH344" s="159"/>
      <c r="EI344" s="159"/>
      <c r="EJ344" s="159"/>
      <c r="EK344" s="159"/>
      <c r="EL344" s="159"/>
      <c r="EM344" s="159"/>
      <c r="EN344" s="159"/>
      <c r="EO344" s="159"/>
      <c r="EP344" s="159"/>
      <c r="EQ344" s="159"/>
      <c r="ER344" s="159"/>
      <c r="ES344" s="159"/>
      <c r="ET344" s="159"/>
      <c r="EU344" s="159"/>
      <c r="EV344" s="159"/>
      <c r="EW344" s="159"/>
      <c r="EX344" s="159"/>
      <c r="EY344" s="159"/>
      <c r="EZ344" s="159"/>
      <c r="FA344" s="159"/>
      <c r="FB344" s="159"/>
      <c r="FC344" s="159"/>
      <c r="FD344" s="159"/>
      <c r="FE344" s="159"/>
      <c r="FF344" s="159"/>
      <c r="FG344" s="159"/>
      <c r="FH344" s="159"/>
      <c r="FI344" s="159"/>
      <c r="FJ344" s="159"/>
      <c r="FK344" s="159"/>
      <c r="FL344" s="159"/>
      <c r="FM344" s="159"/>
      <c r="FN344" s="159"/>
      <c r="FO344" s="159"/>
      <c r="FP344" s="159"/>
      <c r="FQ344" s="159"/>
      <c r="FR344" s="159"/>
      <c r="FS344" s="159"/>
      <c r="FT344" s="159"/>
      <c r="FU344" s="159"/>
      <c r="FV344" s="159"/>
      <c r="FW344" s="159"/>
      <c r="FX344" s="159"/>
      <c r="FY344" s="159"/>
      <c r="FZ344" s="159"/>
      <c r="GA344" s="159"/>
      <c r="GB344" s="159"/>
      <c r="GC344" s="159"/>
      <c r="GD344" s="159"/>
      <c r="GE344" s="159"/>
      <c r="GF344" s="159"/>
      <c r="GG344" s="159"/>
      <c r="GH344" s="159"/>
      <c r="GI344" s="159"/>
      <c r="GJ344" s="159"/>
      <c r="GK344" s="159"/>
      <c r="GL344" s="159"/>
      <c r="GM344" s="159"/>
      <c r="GN344" s="159"/>
      <c r="GO344" s="159"/>
      <c r="GP344" s="159"/>
      <c r="GQ344" s="159"/>
      <c r="GR344" s="159"/>
      <c r="GS344" s="159"/>
      <c r="GT344" s="159"/>
      <c r="GU344" s="159"/>
      <c r="GV344" s="159"/>
      <c r="GW344" s="159"/>
      <c r="GX344" s="159"/>
      <c r="GY344" s="159"/>
      <c r="GZ344" s="159"/>
      <c r="HA344" s="159"/>
      <c r="HB344" s="159"/>
      <c r="HC344" s="159"/>
      <c r="HD344" s="159"/>
      <c r="HE344" s="159"/>
      <c r="HF344" s="159"/>
      <c r="HG344" s="159"/>
      <c r="HH344" s="159"/>
      <c r="HI344" s="159"/>
      <c r="HJ344" s="159"/>
      <c r="HK344" s="159"/>
      <c r="HL344" s="159"/>
      <c r="HM344" s="159"/>
      <c r="HN344" s="159"/>
      <c r="HO344" s="159"/>
      <c r="HP344" s="159"/>
    </row>
    <row r="345" s="158" customFormat="1" spans="1:224">
      <c r="A345" s="170"/>
      <c r="AG345" s="159"/>
      <c r="AH345" s="159"/>
      <c r="AI345" s="159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  <c r="AV345" s="159"/>
      <c r="AW345" s="159"/>
      <c r="AX345" s="159"/>
      <c r="AY345" s="159"/>
      <c r="AZ345" s="159"/>
      <c r="BA345" s="159"/>
      <c r="BB345" s="159"/>
      <c r="BC345" s="159"/>
      <c r="BD345" s="159"/>
      <c r="BE345" s="159"/>
      <c r="BF345" s="159"/>
      <c r="BG345" s="159"/>
      <c r="BH345" s="159"/>
      <c r="BI345" s="159"/>
      <c r="BJ345" s="159"/>
      <c r="BK345" s="159"/>
      <c r="BL345" s="159"/>
      <c r="BM345" s="159"/>
      <c r="BN345" s="159"/>
      <c r="BO345" s="159"/>
      <c r="BP345" s="159"/>
      <c r="BQ345" s="159"/>
      <c r="BR345" s="159"/>
      <c r="BS345" s="159"/>
      <c r="BT345" s="159"/>
      <c r="BU345" s="159"/>
      <c r="BV345" s="159"/>
      <c r="BW345" s="159"/>
      <c r="BX345" s="159"/>
      <c r="BY345" s="159"/>
      <c r="BZ345" s="159"/>
      <c r="CA345" s="159"/>
      <c r="CB345" s="159"/>
      <c r="CC345" s="159"/>
      <c r="CD345" s="159"/>
      <c r="CE345" s="159"/>
      <c r="CF345" s="159"/>
      <c r="CG345" s="159"/>
      <c r="CH345" s="159"/>
      <c r="CI345" s="159"/>
      <c r="CJ345" s="159"/>
      <c r="CK345" s="159"/>
      <c r="CL345" s="159"/>
      <c r="CM345" s="159"/>
      <c r="CN345" s="159"/>
      <c r="CO345" s="159"/>
      <c r="CP345" s="159"/>
      <c r="CQ345" s="159"/>
      <c r="CR345" s="159"/>
      <c r="CS345" s="159"/>
      <c r="CT345" s="159"/>
      <c r="CU345" s="159"/>
      <c r="CV345" s="159"/>
      <c r="CW345" s="159"/>
      <c r="CX345" s="159"/>
      <c r="CY345" s="159"/>
      <c r="CZ345" s="159"/>
      <c r="DA345" s="159"/>
      <c r="DB345" s="159"/>
      <c r="DC345" s="159"/>
      <c r="DD345" s="159"/>
      <c r="DE345" s="159"/>
      <c r="DF345" s="159"/>
      <c r="DG345" s="159"/>
      <c r="DH345" s="159"/>
      <c r="DI345" s="159"/>
      <c r="DJ345" s="159"/>
      <c r="DK345" s="159"/>
      <c r="DL345" s="159"/>
      <c r="DM345" s="159"/>
      <c r="DN345" s="159"/>
      <c r="DO345" s="159"/>
      <c r="DP345" s="159"/>
      <c r="DQ345" s="159"/>
      <c r="DR345" s="159"/>
      <c r="DS345" s="159"/>
      <c r="DT345" s="159"/>
      <c r="DU345" s="159"/>
      <c r="DV345" s="159"/>
      <c r="DW345" s="159"/>
      <c r="DX345" s="159"/>
      <c r="DY345" s="159"/>
      <c r="DZ345" s="159"/>
      <c r="EA345" s="159"/>
      <c r="EB345" s="159"/>
      <c r="EC345" s="159"/>
      <c r="ED345" s="159"/>
      <c r="EE345" s="159"/>
      <c r="EF345" s="159"/>
      <c r="EG345" s="159"/>
      <c r="EH345" s="159"/>
      <c r="EI345" s="159"/>
      <c r="EJ345" s="159"/>
      <c r="EK345" s="159"/>
      <c r="EL345" s="159"/>
      <c r="EM345" s="159"/>
      <c r="EN345" s="159"/>
      <c r="EO345" s="159"/>
      <c r="EP345" s="159"/>
      <c r="EQ345" s="159"/>
      <c r="ER345" s="159"/>
      <c r="ES345" s="159"/>
      <c r="ET345" s="159"/>
      <c r="EU345" s="159"/>
      <c r="EV345" s="159"/>
      <c r="EW345" s="159"/>
      <c r="EX345" s="159"/>
      <c r="EY345" s="159"/>
      <c r="EZ345" s="159"/>
      <c r="FA345" s="159"/>
      <c r="FB345" s="159"/>
      <c r="FC345" s="159"/>
      <c r="FD345" s="159"/>
      <c r="FE345" s="159"/>
      <c r="FF345" s="159"/>
      <c r="FG345" s="159"/>
      <c r="FH345" s="159"/>
      <c r="FI345" s="159"/>
      <c r="FJ345" s="159"/>
      <c r="FK345" s="159"/>
      <c r="FL345" s="159"/>
      <c r="FM345" s="159"/>
      <c r="FN345" s="159"/>
      <c r="FO345" s="159"/>
      <c r="FP345" s="159"/>
      <c r="FQ345" s="159"/>
      <c r="FR345" s="159"/>
      <c r="FS345" s="159"/>
      <c r="FT345" s="159"/>
      <c r="FU345" s="159"/>
      <c r="FV345" s="159"/>
      <c r="FW345" s="159"/>
      <c r="FX345" s="159"/>
      <c r="FY345" s="159"/>
      <c r="FZ345" s="159"/>
      <c r="GA345" s="159"/>
      <c r="GB345" s="159"/>
      <c r="GC345" s="159"/>
      <c r="GD345" s="159"/>
      <c r="GE345" s="159"/>
      <c r="GF345" s="159"/>
      <c r="GG345" s="159"/>
      <c r="GH345" s="159"/>
      <c r="GI345" s="159"/>
      <c r="GJ345" s="159"/>
      <c r="GK345" s="159"/>
      <c r="GL345" s="159"/>
      <c r="GM345" s="159"/>
      <c r="GN345" s="159"/>
      <c r="GO345" s="159"/>
      <c r="GP345" s="159"/>
      <c r="GQ345" s="159"/>
      <c r="GR345" s="159"/>
      <c r="GS345" s="159"/>
      <c r="GT345" s="159"/>
      <c r="GU345" s="159"/>
      <c r="GV345" s="159"/>
      <c r="GW345" s="159"/>
      <c r="GX345" s="159"/>
      <c r="GY345" s="159"/>
      <c r="GZ345" s="159"/>
      <c r="HA345" s="159"/>
      <c r="HB345" s="159"/>
      <c r="HC345" s="159"/>
      <c r="HD345" s="159"/>
      <c r="HE345" s="159"/>
      <c r="HF345" s="159"/>
      <c r="HG345" s="159"/>
      <c r="HH345" s="159"/>
      <c r="HI345" s="159"/>
      <c r="HJ345" s="159"/>
      <c r="HK345" s="159"/>
      <c r="HL345" s="159"/>
      <c r="HM345" s="159"/>
      <c r="HN345" s="159"/>
      <c r="HO345" s="159"/>
      <c r="HP345" s="159"/>
    </row>
    <row r="346" s="158" customFormat="1" spans="1:224">
      <c r="A346" s="170"/>
      <c r="AG346" s="159"/>
      <c r="AH346" s="159"/>
      <c r="AI346" s="159"/>
      <c r="AJ346" s="159"/>
      <c r="AK346" s="159"/>
      <c r="AL346" s="159"/>
      <c r="AM346" s="159"/>
      <c r="AN346" s="159"/>
      <c r="AO346" s="159"/>
      <c r="AP346" s="159"/>
      <c r="AQ346" s="159"/>
      <c r="AR346" s="159"/>
      <c r="AS346" s="159"/>
      <c r="AT346" s="159"/>
      <c r="AU346" s="159"/>
      <c r="AV346" s="159"/>
      <c r="AW346" s="159"/>
      <c r="AX346" s="159"/>
      <c r="AY346" s="159"/>
      <c r="AZ346" s="159"/>
      <c r="BA346" s="159"/>
      <c r="BB346" s="159"/>
      <c r="BC346" s="159"/>
      <c r="BD346" s="159"/>
      <c r="BE346" s="159"/>
      <c r="BF346" s="159"/>
      <c r="BG346" s="159"/>
      <c r="BH346" s="159"/>
      <c r="BI346" s="159"/>
      <c r="BJ346" s="159"/>
      <c r="BK346" s="159"/>
      <c r="BL346" s="159"/>
      <c r="BM346" s="159"/>
      <c r="BN346" s="159"/>
      <c r="BO346" s="159"/>
      <c r="BP346" s="159"/>
      <c r="BQ346" s="159"/>
      <c r="BR346" s="159"/>
      <c r="BS346" s="159"/>
      <c r="BT346" s="159"/>
      <c r="BU346" s="159"/>
      <c r="BV346" s="159"/>
      <c r="BW346" s="159"/>
      <c r="BX346" s="159"/>
      <c r="BY346" s="159"/>
      <c r="BZ346" s="159"/>
      <c r="CA346" s="159"/>
      <c r="CB346" s="159"/>
      <c r="CC346" s="159"/>
      <c r="CD346" s="159"/>
      <c r="CE346" s="159"/>
      <c r="CF346" s="159"/>
      <c r="CG346" s="159"/>
      <c r="CH346" s="159"/>
      <c r="CI346" s="159"/>
      <c r="CJ346" s="159"/>
      <c r="CK346" s="159"/>
      <c r="CL346" s="159"/>
      <c r="CM346" s="159"/>
      <c r="CN346" s="159"/>
      <c r="CO346" s="159"/>
      <c r="CP346" s="159"/>
      <c r="CQ346" s="159"/>
      <c r="CR346" s="159"/>
      <c r="CS346" s="159"/>
      <c r="CT346" s="159"/>
      <c r="CU346" s="159"/>
      <c r="CV346" s="159"/>
      <c r="CW346" s="159"/>
      <c r="CX346" s="159"/>
      <c r="CY346" s="159"/>
      <c r="CZ346" s="159"/>
      <c r="DA346" s="159"/>
      <c r="DB346" s="159"/>
      <c r="DC346" s="159"/>
      <c r="DD346" s="159"/>
      <c r="DE346" s="159"/>
      <c r="DF346" s="159"/>
      <c r="DG346" s="159"/>
      <c r="DH346" s="159"/>
      <c r="DI346" s="159"/>
      <c r="DJ346" s="159"/>
      <c r="DK346" s="159"/>
      <c r="DL346" s="159"/>
      <c r="DM346" s="159"/>
      <c r="DN346" s="159"/>
      <c r="DO346" s="159"/>
      <c r="DP346" s="159"/>
      <c r="DQ346" s="159"/>
      <c r="DR346" s="159"/>
      <c r="DS346" s="159"/>
      <c r="DT346" s="159"/>
      <c r="DU346" s="159"/>
      <c r="DV346" s="159"/>
      <c r="DW346" s="159"/>
      <c r="DX346" s="159"/>
      <c r="DY346" s="159"/>
      <c r="DZ346" s="159"/>
      <c r="EA346" s="159"/>
      <c r="EB346" s="159"/>
      <c r="EC346" s="159"/>
      <c r="ED346" s="159"/>
      <c r="EE346" s="159"/>
      <c r="EF346" s="159"/>
      <c r="EG346" s="159"/>
      <c r="EH346" s="159"/>
      <c r="EI346" s="159"/>
      <c r="EJ346" s="159"/>
      <c r="EK346" s="159"/>
      <c r="EL346" s="159"/>
      <c r="EM346" s="159"/>
      <c r="EN346" s="159"/>
      <c r="EO346" s="159"/>
      <c r="EP346" s="159"/>
      <c r="EQ346" s="159"/>
      <c r="ER346" s="159"/>
      <c r="ES346" s="159"/>
      <c r="ET346" s="159"/>
      <c r="EU346" s="159"/>
      <c r="EV346" s="159"/>
      <c r="EW346" s="159"/>
      <c r="EX346" s="159"/>
      <c r="EY346" s="159"/>
      <c r="EZ346" s="159"/>
      <c r="FA346" s="159"/>
      <c r="FB346" s="159"/>
      <c r="FC346" s="159"/>
      <c r="FD346" s="159"/>
      <c r="FE346" s="159"/>
      <c r="FF346" s="159"/>
      <c r="FG346" s="159"/>
      <c r="FH346" s="159"/>
      <c r="FI346" s="159"/>
      <c r="FJ346" s="159"/>
      <c r="FK346" s="159"/>
      <c r="FL346" s="159"/>
      <c r="FM346" s="159"/>
      <c r="FN346" s="159"/>
      <c r="FO346" s="159"/>
      <c r="FP346" s="159"/>
      <c r="FQ346" s="159"/>
      <c r="FR346" s="159"/>
      <c r="FS346" s="159"/>
      <c r="FT346" s="159"/>
      <c r="FU346" s="159"/>
      <c r="FV346" s="159"/>
      <c r="FW346" s="159"/>
      <c r="FX346" s="159"/>
      <c r="FY346" s="159"/>
      <c r="FZ346" s="159"/>
      <c r="GA346" s="159"/>
      <c r="GB346" s="159"/>
      <c r="GC346" s="159"/>
      <c r="GD346" s="159"/>
      <c r="GE346" s="159"/>
      <c r="GF346" s="159"/>
      <c r="GG346" s="159"/>
      <c r="GH346" s="159"/>
      <c r="GI346" s="159"/>
      <c r="GJ346" s="159"/>
      <c r="GK346" s="159"/>
      <c r="GL346" s="159"/>
      <c r="GM346" s="159"/>
      <c r="GN346" s="159"/>
      <c r="GO346" s="159"/>
      <c r="GP346" s="159"/>
      <c r="GQ346" s="159"/>
      <c r="GR346" s="159"/>
      <c r="GS346" s="159"/>
      <c r="GT346" s="159"/>
      <c r="GU346" s="159"/>
      <c r="GV346" s="159"/>
      <c r="GW346" s="159"/>
      <c r="GX346" s="159"/>
      <c r="GY346" s="159"/>
      <c r="GZ346" s="159"/>
      <c r="HA346" s="159"/>
      <c r="HB346" s="159"/>
      <c r="HC346" s="159"/>
      <c r="HD346" s="159"/>
      <c r="HE346" s="159"/>
      <c r="HF346" s="159"/>
      <c r="HG346" s="159"/>
      <c r="HH346" s="159"/>
      <c r="HI346" s="159"/>
      <c r="HJ346" s="159"/>
      <c r="HK346" s="159"/>
      <c r="HL346" s="159"/>
      <c r="HM346" s="159"/>
      <c r="HN346" s="159"/>
      <c r="HO346" s="159"/>
      <c r="HP346" s="159"/>
    </row>
    <row r="347" s="158" customFormat="1" spans="1:224">
      <c r="A347" s="170"/>
      <c r="AG347" s="159"/>
      <c r="AH347" s="159"/>
      <c r="AI347" s="159"/>
      <c r="AJ347" s="159"/>
      <c r="AK347" s="159"/>
      <c r="AL347" s="159"/>
      <c r="AM347" s="159"/>
      <c r="AN347" s="159"/>
      <c r="AO347" s="159"/>
      <c r="AP347" s="159"/>
      <c r="AQ347" s="159"/>
      <c r="AR347" s="159"/>
      <c r="AS347" s="159"/>
      <c r="AT347" s="159"/>
      <c r="AU347" s="159"/>
      <c r="AV347" s="159"/>
      <c r="AW347" s="159"/>
      <c r="AX347" s="159"/>
      <c r="AY347" s="159"/>
      <c r="AZ347" s="159"/>
      <c r="BA347" s="159"/>
      <c r="BB347" s="159"/>
      <c r="BC347" s="159"/>
      <c r="BD347" s="159"/>
      <c r="BE347" s="159"/>
      <c r="BF347" s="159"/>
      <c r="BG347" s="159"/>
      <c r="BH347" s="159"/>
      <c r="BI347" s="159"/>
      <c r="BJ347" s="159"/>
      <c r="BK347" s="159"/>
      <c r="BL347" s="159"/>
      <c r="BM347" s="159"/>
      <c r="BN347" s="159"/>
      <c r="BO347" s="159"/>
      <c r="BP347" s="159"/>
      <c r="BQ347" s="159"/>
      <c r="BR347" s="159"/>
      <c r="BS347" s="159"/>
      <c r="BT347" s="159"/>
      <c r="BU347" s="159"/>
      <c r="BV347" s="159"/>
      <c r="BW347" s="159"/>
      <c r="BX347" s="159"/>
      <c r="BY347" s="159"/>
      <c r="BZ347" s="159"/>
      <c r="CA347" s="159"/>
      <c r="CB347" s="159"/>
      <c r="CC347" s="159"/>
      <c r="CD347" s="159"/>
      <c r="CE347" s="159"/>
      <c r="CF347" s="159"/>
      <c r="CG347" s="159"/>
      <c r="CH347" s="159"/>
      <c r="CI347" s="159"/>
      <c r="CJ347" s="159"/>
      <c r="CK347" s="159"/>
      <c r="CL347" s="159"/>
      <c r="CM347" s="159"/>
      <c r="CN347" s="159"/>
      <c r="CO347" s="159"/>
      <c r="CP347" s="159"/>
      <c r="CQ347" s="159"/>
      <c r="CR347" s="159"/>
      <c r="CS347" s="159"/>
      <c r="CT347" s="159"/>
      <c r="CU347" s="159"/>
      <c r="CV347" s="159"/>
      <c r="CW347" s="159"/>
      <c r="CX347" s="159"/>
      <c r="CY347" s="159"/>
      <c r="CZ347" s="159"/>
      <c r="DA347" s="159"/>
      <c r="DB347" s="159"/>
      <c r="DC347" s="159"/>
      <c r="DD347" s="159"/>
      <c r="DE347" s="159"/>
      <c r="DF347" s="159"/>
      <c r="DG347" s="159"/>
      <c r="DH347" s="159"/>
      <c r="DI347" s="159"/>
      <c r="DJ347" s="159"/>
      <c r="DK347" s="159"/>
      <c r="DL347" s="159"/>
      <c r="DM347" s="159"/>
      <c r="DN347" s="159"/>
      <c r="DO347" s="159"/>
      <c r="DP347" s="159"/>
      <c r="DQ347" s="159"/>
      <c r="DR347" s="159"/>
      <c r="DS347" s="159"/>
      <c r="DT347" s="159"/>
      <c r="DU347" s="159"/>
      <c r="DV347" s="159"/>
      <c r="DW347" s="159"/>
      <c r="DX347" s="159"/>
      <c r="DY347" s="159"/>
      <c r="DZ347" s="159"/>
      <c r="EA347" s="159"/>
      <c r="EB347" s="159"/>
      <c r="EC347" s="159"/>
      <c r="ED347" s="159"/>
      <c r="EE347" s="159"/>
      <c r="EF347" s="159"/>
      <c r="EG347" s="159"/>
      <c r="EH347" s="159"/>
      <c r="EI347" s="159"/>
      <c r="EJ347" s="159"/>
      <c r="EK347" s="159"/>
      <c r="EL347" s="159"/>
      <c r="EM347" s="159"/>
      <c r="EN347" s="159"/>
      <c r="EO347" s="159"/>
      <c r="EP347" s="159"/>
      <c r="EQ347" s="159"/>
      <c r="ER347" s="159"/>
      <c r="ES347" s="159"/>
      <c r="ET347" s="159"/>
      <c r="EU347" s="159"/>
      <c r="EV347" s="159"/>
      <c r="EW347" s="159"/>
      <c r="EX347" s="159"/>
      <c r="EY347" s="159"/>
      <c r="EZ347" s="159"/>
      <c r="FA347" s="159"/>
      <c r="FB347" s="159"/>
      <c r="FC347" s="159"/>
      <c r="FD347" s="159"/>
      <c r="FE347" s="159"/>
      <c r="FF347" s="159"/>
      <c r="FG347" s="159"/>
      <c r="FH347" s="159"/>
      <c r="FI347" s="159"/>
      <c r="FJ347" s="159"/>
      <c r="FK347" s="159"/>
      <c r="FL347" s="159"/>
      <c r="FM347" s="159"/>
      <c r="FN347" s="159"/>
      <c r="FO347" s="159"/>
      <c r="FP347" s="159"/>
      <c r="FQ347" s="159"/>
      <c r="FR347" s="159"/>
      <c r="FS347" s="159"/>
      <c r="FT347" s="159"/>
      <c r="FU347" s="159"/>
      <c r="FV347" s="159"/>
      <c r="FW347" s="159"/>
      <c r="FX347" s="159"/>
      <c r="FY347" s="159"/>
      <c r="FZ347" s="159"/>
      <c r="GA347" s="159"/>
      <c r="GB347" s="159"/>
      <c r="GC347" s="159"/>
      <c r="GD347" s="159"/>
      <c r="GE347" s="159"/>
      <c r="GF347" s="159"/>
      <c r="GG347" s="159"/>
      <c r="GH347" s="159"/>
      <c r="GI347" s="159"/>
      <c r="GJ347" s="159"/>
      <c r="GK347" s="159"/>
      <c r="GL347" s="159"/>
      <c r="GM347" s="159"/>
      <c r="GN347" s="159"/>
      <c r="GO347" s="159"/>
      <c r="GP347" s="159"/>
      <c r="GQ347" s="159"/>
      <c r="GR347" s="159"/>
      <c r="GS347" s="159"/>
      <c r="GT347" s="159"/>
      <c r="GU347" s="159"/>
      <c r="GV347" s="159"/>
      <c r="GW347" s="159"/>
      <c r="GX347" s="159"/>
      <c r="GY347" s="159"/>
      <c r="GZ347" s="159"/>
      <c r="HA347" s="159"/>
      <c r="HB347" s="159"/>
      <c r="HC347" s="159"/>
      <c r="HD347" s="159"/>
      <c r="HE347" s="159"/>
      <c r="HF347" s="159"/>
      <c r="HG347" s="159"/>
      <c r="HH347" s="159"/>
      <c r="HI347" s="159"/>
      <c r="HJ347" s="159"/>
      <c r="HK347" s="159"/>
      <c r="HL347" s="159"/>
      <c r="HM347" s="159"/>
      <c r="HN347" s="159"/>
      <c r="HO347" s="159"/>
      <c r="HP347" s="159"/>
    </row>
    <row r="348" s="158" customFormat="1" spans="1:224">
      <c r="A348" s="170"/>
      <c r="AG348" s="159"/>
      <c r="AH348" s="159"/>
      <c r="AI348" s="159"/>
      <c r="AJ348" s="159"/>
      <c r="AK348" s="159"/>
      <c r="AL348" s="159"/>
      <c r="AM348" s="159"/>
      <c r="AN348" s="159"/>
      <c r="AO348" s="159"/>
      <c r="AP348" s="159"/>
      <c r="AQ348" s="159"/>
      <c r="AR348" s="159"/>
      <c r="AS348" s="159"/>
      <c r="AT348" s="159"/>
      <c r="AU348" s="159"/>
      <c r="AV348" s="159"/>
      <c r="AW348" s="159"/>
      <c r="AX348" s="159"/>
      <c r="AY348" s="159"/>
      <c r="AZ348" s="159"/>
      <c r="BA348" s="159"/>
      <c r="BB348" s="159"/>
      <c r="BC348" s="159"/>
      <c r="BD348" s="159"/>
      <c r="BE348" s="159"/>
      <c r="BF348" s="159"/>
      <c r="BG348" s="159"/>
      <c r="BH348" s="159"/>
      <c r="BI348" s="159"/>
      <c r="BJ348" s="159"/>
      <c r="BK348" s="159"/>
      <c r="BL348" s="159"/>
      <c r="BM348" s="159"/>
      <c r="BN348" s="159"/>
      <c r="BO348" s="159"/>
      <c r="BP348" s="159"/>
      <c r="BQ348" s="159"/>
      <c r="BR348" s="159"/>
      <c r="BS348" s="159"/>
      <c r="BT348" s="159"/>
      <c r="BU348" s="159"/>
      <c r="BV348" s="159"/>
      <c r="BW348" s="159"/>
      <c r="BX348" s="159"/>
      <c r="BY348" s="159"/>
      <c r="BZ348" s="159"/>
      <c r="CA348" s="159"/>
      <c r="CB348" s="159"/>
      <c r="CC348" s="159"/>
      <c r="CD348" s="159"/>
      <c r="CE348" s="159"/>
      <c r="CF348" s="159"/>
      <c r="CG348" s="159"/>
      <c r="CH348" s="159"/>
      <c r="CI348" s="159"/>
      <c r="CJ348" s="159"/>
      <c r="CK348" s="159"/>
      <c r="CL348" s="159"/>
      <c r="CM348" s="159"/>
      <c r="CN348" s="159"/>
      <c r="CO348" s="159"/>
      <c r="CP348" s="159"/>
      <c r="CQ348" s="159"/>
      <c r="CR348" s="159"/>
      <c r="CS348" s="159"/>
      <c r="CT348" s="159"/>
      <c r="CU348" s="159"/>
      <c r="CV348" s="159"/>
      <c r="CW348" s="159"/>
      <c r="CX348" s="159"/>
      <c r="CY348" s="159"/>
      <c r="CZ348" s="159"/>
      <c r="DA348" s="159"/>
      <c r="DB348" s="159"/>
      <c r="DC348" s="159"/>
      <c r="DD348" s="159"/>
      <c r="DE348" s="159"/>
      <c r="DF348" s="159"/>
      <c r="DG348" s="159"/>
      <c r="DH348" s="159"/>
      <c r="DI348" s="159"/>
      <c r="DJ348" s="159"/>
      <c r="DK348" s="159"/>
      <c r="DL348" s="159"/>
      <c r="DM348" s="159"/>
      <c r="DN348" s="159"/>
      <c r="DO348" s="159"/>
      <c r="DP348" s="159"/>
      <c r="DQ348" s="159"/>
      <c r="DR348" s="159"/>
      <c r="DS348" s="159"/>
      <c r="DT348" s="159"/>
      <c r="DU348" s="159"/>
      <c r="DV348" s="159"/>
      <c r="DW348" s="159"/>
      <c r="DX348" s="159"/>
      <c r="DY348" s="159"/>
      <c r="DZ348" s="159"/>
      <c r="EA348" s="159"/>
      <c r="EB348" s="159"/>
      <c r="EC348" s="159"/>
      <c r="ED348" s="159"/>
      <c r="EE348" s="159"/>
      <c r="EF348" s="159"/>
      <c r="EG348" s="159"/>
      <c r="EH348" s="159"/>
      <c r="EI348" s="159"/>
      <c r="EJ348" s="159"/>
      <c r="EK348" s="159"/>
      <c r="EL348" s="159"/>
      <c r="EM348" s="159"/>
      <c r="EN348" s="159"/>
      <c r="EO348" s="159"/>
      <c r="EP348" s="159"/>
      <c r="EQ348" s="159"/>
      <c r="ER348" s="159"/>
      <c r="ES348" s="159"/>
      <c r="ET348" s="159"/>
      <c r="EU348" s="159"/>
      <c r="EV348" s="159"/>
      <c r="EW348" s="159"/>
      <c r="EX348" s="159"/>
      <c r="EY348" s="159"/>
      <c r="EZ348" s="159"/>
      <c r="FA348" s="159"/>
      <c r="FB348" s="159"/>
      <c r="FC348" s="159"/>
      <c r="FD348" s="159"/>
      <c r="FE348" s="159"/>
      <c r="FF348" s="159"/>
      <c r="FG348" s="159"/>
      <c r="FH348" s="159"/>
      <c r="FI348" s="159"/>
      <c r="FJ348" s="159"/>
      <c r="FK348" s="159"/>
      <c r="FL348" s="159"/>
      <c r="FM348" s="159"/>
      <c r="FN348" s="159"/>
      <c r="FO348" s="159"/>
      <c r="FP348" s="159"/>
      <c r="FQ348" s="159"/>
      <c r="FR348" s="159"/>
      <c r="FS348" s="159"/>
      <c r="FT348" s="159"/>
      <c r="FU348" s="159"/>
      <c r="FV348" s="159"/>
      <c r="FW348" s="159"/>
      <c r="FX348" s="159"/>
      <c r="FY348" s="159"/>
      <c r="FZ348" s="159"/>
      <c r="GA348" s="159"/>
      <c r="GB348" s="159"/>
      <c r="GC348" s="159"/>
      <c r="GD348" s="159"/>
      <c r="GE348" s="159"/>
      <c r="GF348" s="159"/>
      <c r="GG348" s="159"/>
      <c r="GH348" s="159"/>
      <c r="GI348" s="159"/>
      <c r="GJ348" s="159"/>
      <c r="GK348" s="159"/>
      <c r="GL348" s="159"/>
      <c r="GM348" s="159"/>
      <c r="GN348" s="159"/>
      <c r="GO348" s="159"/>
      <c r="GP348" s="159"/>
      <c r="GQ348" s="159"/>
      <c r="GR348" s="159"/>
      <c r="GS348" s="159"/>
      <c r="GT348" s="159"/>
      <c r="GU348" s="159"/>
      <c r="GV348" s="159"/>
      <c r="GW348" s="159"/>
      <c r="GX348" s="159"/>
      <c r="GY348" s="159"/>
      <c r="GZ348" s="159"/>
      <c r="HA348" s="159"/>
      <c r="HB348" s="159"/>
      <c r="HC348" s="159"/>
      <c r="HD348" s="159"/>
      <c r="HE348" s="159"/>
      <c r="HF348" s="159"/>
      <c r="HG348" s="159"/>
      <c r="HH348" s="159"/>
      <c r="HI348" s="159"/>
      <c r="HJ348" s="159"/>
      <c r="HK348" s="159"/>
      <c r="HL348" s="159"/>
      <c r="HM348" s="159"/>
      <c r="HN348" s="159"/>
      <c r="HO348" s="159"/>
      <c r="HP348" s="159"/>
    </row>
    <row r="349" s="158" customFormat="1" spans="1:224">
      <c r="A349" s="170"/>
      <c r="AG349" s="159"/>
      <c r="AH349" s="159"/>
      <c r="AI349" s="159"/>
      <c r="AJ349" s="159"/>
      <c r="AK349" s="159"/>
      <c r="AL349" s="159"/>
      <c r="AM349" s="159"/>
      <c r="AN349" s="159"/>
      <c r="AO349" s="159"/>
      <c r="AP349" s="159"/>
      <c r="AQ349" s="159"/>
      <c r="AR349" s="159"/>
      <c r="AS349" s="159"/>
      <c r="AT349" s="159"/>
      <c r="AU349" s="159"/>
      <c r="AV349" s="159"/>
      <c r="AW349" s="159"/>
      <c r="AX349" s="159"/>
      <c r="AY349" s="159"/>
      <c r="AZ349" s="159"/>
      <c r="BA349" s="159"/>
      <c r="BB349" s="159"/>
      <c r="BC349" s="159"/>
      <c r="BD349" s="159"/>
      <c r="BE349" s="159"/>
      <c r="BF349" s="159"/>
      <c r="BG349" s="159"/>
      <c r="BH349" s="159"/>
      <c r="BI349" s="159"/>
      <c r="BJ349" s="159"/>
      <c r="BK349" s="159"/>
      <c r="BL349" s="159"/>
      <c r="BM349" s="159"/>
      <c r="BN349" s="159"/>
      <c r="BO349" s="159"/>
      <c r="BP349" s="159"/>
      <c r="BQ349" s="159"/>
      <c r="BR349" s="159"/>
      <c r="BS349" s="159"/>
      <c r="BT349" s="159"/>
      <c r="BU349" s="159"/>
      <c r="BV349" s="159"/>
      <c r="BW349" s="159"/>
      <c r="BX349" s="159"/>
      <c r="BY349" s="159"/>
      <c r="BZ349" s="159"/>
      <c r="CA349" s="159"/>
      <c r="CB349" s="159"/>
      <c r="CC349" s="159"/>
      <c r="CD349" s="159"/>
      <c r="CE349" s="159"/>
      <c r="CF349" s="159"/>
      <c r="CG349" s="159"/>
      <c r="CH349" s="159"/>
      <c r="CI349" s="159"/>
      <c r="CJ349" s="159"/>
      <c r="CK349" s="159"/>
      <c r="CL349" s="159"/>
      <c r="CM349" s="159"/>
      <c r="CN349" s="159"/>
      <c r="CO349" s="159"/>
      <c r="CP349" s="159"/>
      <c r="CQ349" s="159"/>
      <c r="CR349" s="159"/>
      <c r="CS349" s="159"/>
      <c r="CT349" s="159"/>
      <c r="CU349" s="159"/>
      <c r="CV349" s="159"/>
      <c r="CW349" s="159"/>
      <c r="CX349" s="159"/>
      <c r="CY349" s="159"/>
      <c r="CZ349" s="159"/>
      <c r="DA349" s="159"/>
      <c r="DB349" s="159"/>
      <c r="DC349" s="159"/>
      <c r="DD349" s="159"/>
      <c r="DE349" s="159"/>
      <c r="DF349" s="159"/>
      <c r="DG349" s="159"/>
      <c r="DH349" s="159"/>
      <c r="DI349" s="159"/>
      <c r="DJ349" s="159"/>
      <c r="DK349" s="159"/>
      <c r="DL349" s="159"/>
      <c r="DM349" s="159"/>
      <c r="DN349" s="159"/>
      <c r="DO349" s="159"/>
      <c r="DP349" s="159"/>
      <c r="DQ349" s="159"/>
      <c r="DR349" s="159"/>
      <c r="DS349" s="159"/>
      <c r="DT349" s="159"/>
      <c r="DU349" s="159"/>
      <c r="DV349" s="159"/>
      <c r="DW349" s="159"/>
      <c r="DX349" s="159"/>
      <c r="DY349" s="159"/>
      <c r="DZ349" s="159"/>
      <c r="EA349" s="159"/>
      <c r="EB349" s="159"/>
      <c r="EC349" s="159"/>
      <c r="ED349" s="159"/>
      <c r="EE349" s="159"/>
      <c r="EF349" s="159"/>
      <c r="EG349" s="159"/>
      <c r="EH349" s="159"/>
      <c r="EI349" s="159"/>
      <c r="EJ349" s="159"/>
      <c r="EK349" s="159"/>
      <c r="EL349" s="159"/>
      <c r="EM349" s="159"/>
      <c r="EN349" s="159"/>
      <c r="EO349" s="159"/>
      <c r="EP349" s="159"/>
      <c r="EQ349" s="159"/>
      <c r="ER349" s="159"/>
      <c r="ES349" s="159"/>
      <c r="ET349" s="159"/>
      <c r="EU349" s="159"/>
      <c r="EV349" s="159"/>
      <c r="EW349" s="159"/>
      <c r="EX349" s="159"/>
      <c r="EY349" s="159"/>
      <c r="EZ349" s="159"/>
      <c r="FA349" s="159"/>
      <c r="FB349" s="159"/>
      <c r="FC349" s="159"/>
      <c r="FD349" s="159"/>
      <c r="FE349" s="159"/>
      <c r="FF349" s="159"/>
      <c r="FG349" s="159"/>
      <c r="FH349" s="159"/>
      <c r="FI349" s="159"/>
      <c r="FJ349" s="159"/>
      <c r="FK349" s="159"/>
      <c r="FL349" s="159"/>
      <c r="FM349" s="159"/>
      <c r="FN349" s="159"/>
      <c r="FO349" s="159"/>
      <c r="FP349" s="159"/>
      <c r="FQ349" s="159"/>
      <c r="FR349" s="159"/>
      <c r="FS349" s="159"/>
      <c r="FT349" s="159"/>
      <c r="FU349" s="159"/>
      <c r="FV349" s="159"/>
      <c r="FW349" s="159"/>
      <c r="FX349" s="159"/>
      <c r="FY349" s="159"/>
      <c r="FZ349" s="159"/>
      <c r="GA349" s="159"/>
      <c r="GB349" s="159"/>
      <c r="GC349" s="159"/>
      <c r="GD349" s="159"/>
      <c r="GE349" s="159"/>
      <c r="GF349" s="159"/>
      <c r="GG349" s="159"/>
      <c r="GH349" s="159"/>
      <c r="GI349" s="159"/>
      <c r="GJ349" s="159"/>
      <c r="GK349" s="159"/>
      <c r="GL349" s="159"/>
      <c r="GM349" s="159"/>
      <c r="GN349" s="159"/>
      <c r="GO349" s="159"/>
      <c r="GP349" s="159"/>
      <c r="GQ349" s="159"/>
      <c r="GR349" s="159"/>
      <c r="GS349" s="159"/>
      <c r="GT349" s="159"/>
      <c r="GU349" s="159"/>
      <c r="GV349" s="159"/>
      <c r="GW349" s="159"/>
      <c r="GX349" s="159"/>
      <c r="GY349" s="159"/>
      <c r="GZ349" s="159"/>
      <c r="HA349" s="159"/>
      <c r="HB349" s="159"/>
      <c r="HC349" s="159"/>
      <c r="HD349" s="159"/>
      <c r="HE349" s="159"/>
      <c r="HF349" s="159"/>
      <c r="HG349" s="159"/>
      <c r="HH349" s="159"/>
      <c r="HI349" s="159"/>
      <c r="HJ349" s="159"/>
      <c r="HK349" s="159"/>
      <c r="HL349" s="159"/>
      <c r="HM349" s="159"/>
      <c r="HN349" s="159"/>
      <c r="HO349" s="159"/>
      <c r="HP349" s="159"/>
    </row>
    <row r="350" s="158" customFormat="1" spans="1:224">
      <c r="A350" s="170"/>
      <c r="AG350" s="159"/>
      <c r="AH350" s="159"/>
      <c r="AI350" s="159"/>
      <c r="AJ350" s="159"/>
      <c r="AK350" s="159"/>
      <c r="AL350" s="159"/>
      <c r="AM350" s="159"/>
      <c r="AN350" s="159"/>
      <c r="AO350" s="159"/>
      <c r="AP350" s="159"/>
      <c r="AQ350" s="159"/>
      <c r="AR350" s="159"/>
      <c r="AS350" s="159"/>
      <c r="AT350" s="159"/>
      <c r="AU350" s="159"/>
      <c r="AV350" s="159"/>
      <c r="AW350" s="159"/>
      <c r="AX350" s="159"/>
      <c r="AY350" s="159"/>
      <c r="AZ350" s="159"/>
      <c r="BA350" s="159"/>
      <c r="BB350" s="159"/>
      <c r="BC350" s="159"/>
      <c r="BD350" s="159"/>
      <c r="BE350" s="159"/>
      <c r="BF350" s="159"/>
      <c r="BG350" s="159"/>
      <c r="BH350" s="159"/>
      <c r="BI350" s="159"/>
      <c r="BJ350" s="159"/>
      <c r="BK350" s="159"/>
      <c r="BL350" s="159"/>
      <c r="BM350" s="159"/>
      <c r="BN350" s="159"/>
      <c r="BO350" s="159"/>
      <c r="BP350" s="159"/>
      <c r="BQ350" s="159"/>
      <c r="BR350" s="159"/>
      <c r="BS350" s="159"/>
      <c r="BT350" s="159"/>
      <c r="BU350" s="159"/>
      <c r="BV350" s="159"/>
      <c r="BW350" s="159"/>
      <c r="BX350" s="159"/>
      <c r="BY350" s="159"/>
      <c r="BZ350" s="159"/>
      <c r="CA350" s="159"/>
      <c r="CB350" s="159"/>
      <c r="CC350" s="159"/>
      <c r="CD350" s="159"/>
      <c r="CE350" s="159"/>
      <c r="CF350" s="159"/>
      <c r="CG350" s="159"/>
      <c r="CH350" s="159"/>
      <c r="CI350" s="159"/>
      <c r="CJ350" s="159"/>
      <c r="CK350" s="159"/>
      <c r="CL350" s="159"/>
      <c r="CM350" s="159"/>
      <c r="CN350" s="159"/>
      <c r="CO350" s="159"/>
      <c r="CP350" s="159"/>
      <c r="CQ350" s="159"/>
      <c r="CR350" s="159"/>
      <c r="CS350" s="159"/>
      <c r="CT350" s="159"/>
      <c r="CU350" s="159"/>
      <c r="CV350" s="159"/>
      <c r="CW350" s="159"/>
      <c r="CX350" s="159"/>
      <c r="CY350" s="159"/>
      <c r="CZ350" s="159"/>
      <c r="DA350" s="159"/>
      <c r="DB350" s="159"/>
      <c r="DC350" s="159"/>
      <c r="DD350" s="159"/>
      <c r="DE350" s="159"/>
      <c r="DF350" s="159"/>
      <c r="DG350" s="159"/>
      <c r="DH350" s="159"/>
      <c r="DI350" s="159"/>
      <c r="DJ350" s="159"/>
      <c r="DK350" s="159"/>
      <c r="DL350" s="159"/>
      <c r="DM350" s="159"/>
      <c r="DN350" s="159"/>
      <c r="DO350" s="159"/>
      <c r="DP350" s="159"/>
      <c r="DQ350" s="159"/>
      <c r="DR350" s="159"/>
      <c r="DS350" s="159"/>
      <c r="DT350" s="159"/>
      <c r="DU350" s="159"/>
      <c r="DV350" s="159"/>
      <c r="DW350" s="159"/>
      <c r="DX350" s="159"/>
      <c r="DY350" s="159"/>
      <c r="DZ350" s="159"/>
      <c r="EA350" s="159"/>
      <c r="EB350" s="159"/>
      <c r="EC350" s="159"/>
      <c r="ED350" s="159"/>
      <c r="EE350" s="159"/>
      <c r="EF350" s="159"/>
      <c r="EG350" s="159"/>
      <c r="EH350" s="159"/>
      <c r="EI350" s="159"/>
      <c r="EJ350" s="159"/>
      <c r="EK350" s="159"/>
      <c r="EL350" s="159"/>
      <c r="EM350" s="159"/>
      <c r="EN350" s="159"/>
      <c r="EO350" s="159"/>
      <c r="EP350" s="159"/>
      <c r="EQ350" s="159"/>
      <c r="ER350" s="159"/>
      <c r="ES350" s="159"/>
      <c r="ET350" s="159"/>
      <c r="EU350" s="159"/>
      <c r="EV350" s="159"/>
      <c r="EW350" s="159"/>
      <c r="EX350" s="159"/>
      <c r="EY350" s="159"/>
      <c r="EZ350" s="159"/>
      <c r="FA350" s="159"/>
      <c r="FB350" s="159"/>
      <c r="FC350" s="159"/>
      <c r="FD350" s="159"/>
      <c r="FE350" s="159"/>
      <c r="FF350" s="159"/>
      <c r="FG350" s="159"/>
      <c r="FH350" s="159"/>
      <c r="FI350" s="159"/>
      <c r="FJ350" s="159"/>
      <c r="FK350" s="159"/>
      <c r="FL350" s="159"/>
      <c r="FM350" s="159"/>
      <c r="FN350" s="159"/>
      <c r="FO350" s="159"/>
      <c r="FP350" s="159"/>
      <c r="FQ350" s="159"/>
      <c r="FR350" s="159"/>
      <c r="FS350" s="159"/>
      <c r="FT350" s="159"/>
      <c r="FU350" s="159"/>
      <c r="FV350" s="159"/>
      <c r="FW350" s="159"/>
      <c r="FX350" s="159"/>
      <c r="FY350" s="159"/>
      <c r="FZ350" s="159"/>
      <c r="GA350" s="159"/>
      <c r="GB350" s="159"/>
      <c r="GC350" s="159"/>
      <c r="GD350" s="159"/>
      <c r="GE350" s="159"/>
      <c r="GF350" s="159"/>
      <c r="GG350" s="159"/>
      <c r="GH350" s="159"/>
      <c r="GI350" s="159"/>
      <c r="GJ350" s="159"/>
      <c r="GK350" s="159"/>
      <c r="GL350" s="159"/>
      <c r="GM350" s="159"/>
      <c r="GN350" s="159"/>
      <c r="GO350" s="159"/>
      <c r="GP350" s="159"/>
      <c r="GQ350" s="159"/>
      <c r="GR350" s="159"/>
      <c r="GS350" s="159"/>
      <c r="GT350" s="159"/>
      <c r="GU350" s="159"/>
      <c r="GV350" s="159"/>
      <c r="GW350" s="159"/>
      <c r="GX350" s="159"/>
      <c r="GY350" s="159"/>
      <c r="GZ350" s="159"/>
      <c r="HA350" s="159"/>
      <c r="HB350" s="159"/>
      <c r="HC350" s="159"/>
      <c r="HD350" s="159"/>
      <c r="HE350" s="159"/>
      <c r="HF350" s="159"/>
      <c r="HG350" s="159"/>
      <c r="HH350" s="159"/>
      <c r="HI350" s="159"/>
      <c r="HJ350" s="159"/>
      <c r="HK350" s="159"/>
      <c r="HL350" s="159"/>
      <c r="HM350" s="159"/>
      <c r="HN350" s="159"/>
      <c r="HO350" s="159"/>
      <c r="HP350" s="159"/>
    </row>
    <row r="351" s="158" customFormat="1" spans="1:224">
      <c r="A351" s="170"/>
      <c r="AG351" s="159"/>
      <c r="AH351" s="159"/>
      <c r="AI351" s="159"/>
      <c r="AJ351" s="159"/>
      <c r="AK351" s="159"/>
      <c r="AL351" s="159"/>
      <c r="AM351" s="159"/>
      <c r="AN351" s="159"/>
      <c r="AO351" s="159"/>
      <c r="AP351" s="159"/>
      <c r="AQ351" s="159"/>
      <c r="AR351" s="159"/>
      <c r="AS351" s="159"/>
      <c r="AT351" s="159"/>
      <c r="AU351" s="159"/>
      <c r="AV351" s="159"/>
      <c r="AW351" s="159"/>
      <c r="AX351" s="159"/>
      <c r="AY351" s="159"/>
      <c r="AZ351" s="159"/>
      <c r="BA351" s="159"/>
      <c r="BB351" s="159"/>
      <c r="BC351" s="159"/>
      <c r="BD351" s="159"/>
      <c r="BE351" s="159"/>
      <c r="BF351" s="159"/>
      <c r="BG351" s="159"/>
      <c r="BH351" s="159"/>
      <c r="BI351" s="159"/>
      <c r="BJ351" s="159"/>
      <c r="BK351" s="159"/>
      <c r="BL351" s="159"/>
      <c r="BM351" s="159"/>
      <c r="BN351" s="159"/>
      <c r="BO351" s="159"/>
      <c r="BP351" s="159"/>
      <c r="BQ351" s="159"/>
      <c r="BR351" s="159"/>
      <c r="BS351" s="159"/>
      <c r="BT351" s="159"/>
      <c r="BU351" s="159"/>
      <c r="BV351" s="159"/>
      <c r="BW351" s="159"/>
      <c r="BX351" s="159"/>
      <c r="BY351" s="159"/>
      <c r="BZ351" s="159"/>
      <c r="CA351" s="159"/>
      <c r="CB351" s="159"/>
      <c r="CC351" s="159"/>
      <c r="CD351" s="159"/>
      <c r="CE351" s="159"/>
      <c r="CF351" s="159"/>
      <c r="CG351" s="159"/>
      <c r="CH351" s="159"/>
      <c r="CI351" s="159"/>
      <c r="CJ351" s="159"/>
      <c r="CK351" s="159"/>
      <c r="CL351" s="159"/>
      <c r="CM351" s="159"/>
      <c r="CN351" s="159"/>
      <c r="CO351" s="159"/>
      <c r="CP351" s="159"/>
      <c r="CQ351" s="159"/>
      <c r="CR351" s="159"/>
      <c r="CS351" s="159"/>
      <c r="CT351" s="159"/>
      <c r="CU351" s="159"/>
      <c r="CV351" s="159"/>
      <c r="CW351" s="159"/>
      <c r="CX351" s="159"/>
      <c r="CY351" s="159"/>
      <c r="CZ351" s="159"/>
      <c r="DA351" s="159"/>
      <c r="DB351" s="159"/>
      <c r="DC351" s="159"/>
      <c r="DD351" s="159"/>
      <c r="DE351" s="159"/>
      <c r="DF351" s="159"/>
      <c r="DG351" s="159"/>
      <c r="DH351" s="159"/>
      <c r="DI351" s="159"/>
      <c r="DJ351" s="159"/>
      <c r="DK351" s="159"/>
      <c r="DL351" s="159"/>
      <c r="DM351" s="159"/>
      <c r="DN351" s="159"/>
      <c r="DO351" s="159"/>
      <c r="DP351" s="159"/>
      <c r="DQ351" s="159"/>
      <c r="DR351" s="159"/>
      <c r="DS351" s="159"/>
      <c r="DT351" s="159"/>
      <c r="DU351" s="159"/>
      <c r="DV351" s="159"/>
      <c r="DW351" s="159"/>
      <c r="DX351" s="159"/>
      <c r="DY351" s="159"/>
      <c r="DZ351" s="159"/>
      <c r="EA351" s="159"/>
      <c r="EB351" s="159"/>
      <c r="EC351" s="159"/>
      <c r="ED351" s="159"/>
      <c r="EE351" s="159"/>
      <c r="EF351" s="159"/>
      <c r="EG351" s="159"/>
      <c r="EH351" s="159"/>
      <c r="EI351" s="159"/>
      <c r="EJ351" s="159"/>
      <c r="EK351" s="159"/>
      <c r="EL351" s="159"/>
      <c r="EM351" s="159"/>
      <c r="EN351" s="159"/>
      <c r="EO351" s="159"/>
      <c r="EP351" s="159"/>
      <c r="EQ351" s="159"/>
      <c r="ER351" s="159"/>
      <c r="ES351" s="159"/>
      <c r="ET351" s="159"/>
      <c r="EU351" s="159"/>
      <c r="EV351" s="159"/>
      <c r="EW351" s="159"/>
      <c r="EX351" s="159"/>
      <c r="EY351" s="159"/>
      <c r="EZ351" s="159"/>
      <c r="FA351" s="159"/>
      <c r="FB351" s="159"/>
      <c r="FC351" s="159"/>
      <c r="FD351" s="159"/>
      <c r="FE351" s="159"/>
      <c r="FF351" s="159"/>
      <c r="FG351" s="159"/>
      <c r="FH351" s="159"/>
      <c r="FI351" s="159"/>
      <c r="FJ351" s="159"/>
      <c r="FK351" s="159"/>
      <c r="FL351" s="159"/>
      <c r="FM351" s="159"/>
      <c r="FN351" s="159"/>
      <c r="FO351" s="159"/>
      <c r="FP351" s="159"/>
      <c r="FQ351" s="159"/>
      <c r="FR351" s="159"/>
      <c r="FS351" s="159"/>
      <c r="FT351" s="159"/>
      <c r="FU351" s="159"/>
      <c r="FV351" s="159"/>
      <c r="FW351" s="159"/>
      <c r="FX351" s="159"/>
      <c r="FY351" s="159"/>
      <c r="FZ351" s="159"/>
      <c r="GA351" s="159"/>
      <c r="GB351" s="159"/>
      <c r="GC351" s="159"/>
      <c r="GD351" s="159"/>
      <c r="GE351" s="159"/>
      <c r="GF351" s="159"/>
      <c r="GG351" s="159"/>
      <c r="GH351" s="159"/>
      <c r="GI351" s="159"/>
      <c r="GJ351" s="159"/>
      <c r="GK351" s="159"/>
      <c r="GL351" s="159"/>
      <c r="GM351" s="159"/>
      <c r="GN351" s="159"/>
      <c r="GO351" s="159"/>
      <c r="GP351" s="159"/>
      <c r="GQ351" s="159"/>
      <c r="GR351" s="159"/>
      <c r="GS351" s="159"/>
      <c r="GT351" s="159"/>
      <c r="GU351" s="159"/>
      <c r="GV351" s="159"/>
      <c r="GW351" s="159"/>
      <c r="GX351" s="159"/>
      <c r="GY351" s="159"/>
      <c r="GZ351" s="159"/>
      <c r="HA351" s="159"/>
      <c r="HB351" s="159"/>
      <c r="HC351" s="159"/>
      <c r="HD351" s="159"/>
      <c r="HE351" s="159"/>
      <c r="HF351" s="159"/>
      <c r="HG351" s="159"/>
      <c r="HH351" s="159"/>
      <c r="HI351" s="159"/>
      <c r="HJ351" s="159"/>
      <c r="HK351" s="159"/>
      <c r="HL351" s="159"/>
      <c r="HM351" s="159"/>
      <c r="HN351" s="159"/>
      <c r="HO351" s="159"/>
      <c r="HP351" s="159"/>
    </row>
    <row r="352" s="158" customFormat="1" spans="1:224">
      <c r="A352" s="170"/>
      <c r="AG352" s="159"/>
      <c r="AH352" s="159"/>
      <c r="AI352" s="159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59"/>
      <c r="AT352" s="159"/>
      <c r="AU352" s="159"/>
      <c r="AV352" s="159"/>
      <c r="AW352" s="159"/>
      <c r="AX352" s="159"/>
      <c r="AY352" s="159"/>
      <c r="AZ352" s="159"/>
      <c r="BA352" s="159"/>
      <c r="BB352" s="159"/>
      <c r="BC352" s="159"/>
      <c r="BD352" s="159"/>
      <c r="BE352" s="159"/>
      <c r="BF352" s="159"/>
      <c r="BG352" s="159"/>
      <c r="BH352" s="159"/>
      <c r="BI352" s="159"/>
      <c r="BJ352" s="159"/>
      <c r="BK352" s="159"/>
      <c r="BL352" s="159"/>
      <c r="BM352" s="159"/>
      <c r="BN352" s="159"/>
      <c r="BO352" s="159"/>
      <c r="BP352" s="159"/>
      <c r="BQ352" s="159"/>
      <c r="BR352" s="159"/>
      <c r="BS352" s="159"/>
      <c r="BT352" s="159"/>
      <c r="BU352" s="159"/>
      <c r="BV352" s="159"/>
      <c r="BW352" s="159"/>
      <c r="BX352" s="159"/>
      <c r="BY352" s="159"/>
      <c r="BZ352" s="159"/>
      <c r="CA352" s="159"/>
      <c r="CB352" s="159"/>
      <c r="CC352" s="159"/>
      <c r="CD352" s="159"/>
      <c r="CE352" s="159"/>
      <c r="CF352" s="159"/>
      <c r="CG352" s="159"/>
      <c r="CH352" s="159"/>
      <c r="CI352" s="159"/>
      <c r="CJ352" s="159"/>
      <c r="CK352" s="159"/>
      <c r="CL352" s="159"/>
      <c r="CM352" s="159"/>
      <c r="CN352" s="159"/>
      <c r="CO352" s="159"/>
      <c r="CP352" s="159"/>
      <c r="CQ352" s="159"/>
      <c r="CR352" s="159"/>
      <c r="CS352" s="159"/>
      <c r="CT352" s="159"/>
      <c r="CU352" s="159"/>
      <c r="CV352" s="159"/>
      <c r="CW352" s="159"/>
      <c r="CX352" s="159"/>
      <c r="CY352" s="159"/>
      <c r="CZ352" s="159"/>
      <c r="DA352" s="159"/>
      <c r="DB352" s="159"/>
      <c r="DC352" s="159"/>
      <c r="DD352" s="159"/>
      <c r="DE352" s="159"/>
      <c r="DF352" s="159"/>
      <c r="DG352" s="159"/>
      <c r="DH352" s="159"/>
      <c r="DI352" s="159"/>
      <c r="DJ352" s="159"/>
      <c r="DK352" s="159"/>
      <c r="DL352" s="159"/>
      <c r="DM352" s="159"/>
      <c r="DN352" s="159"/>
      <c r="DO352" s="159"/>
      <c r="DP352" s="159"/>
      <c r="DQ352" s="159"/>
      <c r="DR352" s="159"/>
      <c r="DS352" s="159"/>
      <c r="DT352" s="159"/>
      <c r="DU352" s="159"/>
      <c r="DV352" s="159"/>
      <c r="DW352" s="159"/>
      <c r="DX352" s="159"/>
      <c r="DY352" s="159"/>
      <c r="DZ352" s="159"/>
      <c r="EA352" s="159"/>
      <c r="EB352" s="159"/>
      <c r="EC352" s="159"/>
      <c r="ED352" s="159"/>
      <c r="EE352" s="159"/>
      <c r="EF352" s="159"/>
      <c r="EG352" s="159"/>
      <c r="EH352" s="159"/>
      <c r="EI352" s="159"/>
      <c r="EJ352" s="159"/>
      <c r="EK352" s="159"/>
      <c r="EL352" s="159"/>
      <c r="EM352" s="159"/>
      <c r="EN352" s="159"/>
      <c r="EO352" s="159"/>
      <c r="EP352" s="159"/>
      <c r="EQ352" s="159"/>
      <c r="ER352" s="159"/>
      <c r="ES352" s="159"/>
      <c r="ET352" s="159"/>
      <c r="EU352" s="159"/>
      <c r="EV352" s="159"/>
      <c r="EW352" s="159"/>
      <c r="EX352" s="159"/>
      <c r="EY352" s="159"/>
      <c r="EZ352" s="159"/>
      <c r="FA352" s="159"/>
      <c r="FB352" s="159"/>
      <c r="FC352" s="159"/>
      <c r="FD352" s="159"/>
      <c r="FE352" s="159"/>
      <c r="FF352" s="159"/>
      <c r="FG352" s="159"/>
      <c r="FH352" s="159"/>
      <c r="FI352" s="159"/>
      <c r="FJ352" s="159"/>
      <c r="FK352" s="159"/>
      <c r="FL352" s="159"/>
      <c r="FM352" s="159"/>
      <c r="FN352" s="159"/>
      <c r="FO352" s="159"/>
      <c r="FP352" s="159"/>
      <c r="FQ352" s="159"/>
      <c r="FR352" s="159"/>
      <c r="FS352" s="159"/>
      <c r="FT352" s="159"/>
      <c r="FU352" s="159"/>
      <c r="FV352" s="159"/>
      <c r="FW352" s="159"/>
      <c r="FX352" s="159"/>
      <c r="FY352" s="159"/>
      <c r="FZ352" s="159"/>
      <c r="GA352" s="159"/>
      <c r="GB352" s="159"/>
      <c r="GC352" s="159"/>
      <c r="GD352" s="159"/>
      <c r="GE352" s="159"/>
      <c r="GF352" s="159"/>
      <c r="GG352" s="159"/>
      <c r="GH352" s="159"/>
      <c r="GI352" s="159"/>
      <c r="GJ352" s="159"/>
      <c r="GK352" s="159"/>
      <c r="GL352" s="159"/>
      <c r="GM352" s="159"/>
      <c r="GN352" s="159"/>
      <c r="GO352" s="159"/>
      <c r="GP352" s="159"/>
      <c r="GQ352" s="159"/>
      <c r="GR352" s="159"/>
      <c r="GS352" s="159"/>
      <c r="GT352" s="159"/>
      <c r="GU352" s="159"/>
      <c r="GV352" s="159"/>
      <c r="GW352" s="159"/>
      <c r="GX352" s="159"/>
      <c r="GY352" s="159"/>
      <c r="GZ352" s="159"/>
      <c r="HA352" s="159"/>
      <c r="HB352" s="159"/>
      <c r="HC352" s="159"/>
      <c r="HD352" s="159"/>
      <c r="HE352" s="159"/>
      <c r="HF352" s="159"/>
      <c r="HG352" s="159"/>
      <c r="HH352" s="159"/>
      <c r="HI352" s="159"/>
      <c r="HJ352" s="159"/>
      <c r="HK352" s="159"/>
      <c r="HL352" s="159"/>
      <c r="HM352" s="159"/>
      <c r="HN352" s="159"/>
      <c r="HO352" s="159"/>
      <c r="HP352" s="159"/>
    </row>
    <row r="353" s="158" customFormat="1" spans="1:224">
      <c r="A353" s="170"/>
      <c r="AG353" s="159"/>
      <c r="AH353" s="159"/>
      <c r="AI353" s="159"/>
      <c r="AJ353" s="159"/>
      <c r="AK353" s="159"/>
      <c r="AL353" s="159"/>
      <c r="AM353" s="159"/>
      <c r="AN353" s="159"/>
      <c r="AO353" s="159"/>
      <c r="AP353" s="159"/>
      <c r="AQ353" s="159"/>
      <c r="AR353" s="159"/>
      <c r="AS353" s="159"/>
      <c r="AT353" s="159"/>
      <c r="AU353" s="159"/>
      <c r="AV353" s="159"/>
      <c r="AW353" s="159"/>
      <c r="AX353" s="159"/>
      <c r="AY353" s="159"/>
      <c r="AZ353" s="159"/>
      <c r="BA353" s="159"/>
      <c r="BB353" s="159"/>
      <c r="BC353" s="159"/>
      <c r="BD353" s="159"/>
      <c r="BE353" s="159"/>
      <c r="BF353" s="159"/>
      <c r="BG353" s="159"/>
      <c r="BH353" s="159"/>
      <c r="BI353" s="159"/>
      <c r="BJ353" s="159"/>
      <c r="BK353" s="159"/>
      <c r="BL353" s="159"/>
      <c r="BM353" s="159"/>
      <c r="BN353" s="159"/>
      <c r="BO353" s="159"/>
      <c r="BP353" s="159"/>
      <c r="BQ353" s="159"/>
      <c r="BR353" s="159"/>
      <c r="BS353" s="159"/>
      <c r="BT353" s="159"/>
      <c r="BU353" s="159"/>
      <c r="BV353" s="159"/>
      <c r="BW353" s="159"/>
      <c r="BX353" s="159"/>
      <c r="BY353" s="159"/>
      <c r="BZ353" s="159"/>
      <c r="CA353" s="159"/>
      <c r="CB353" s="159"/>
      <c r="CC353" s="159"/>
      <c r="CD353" s="159"/>
      <c r="CE353" s="159"/>
      <c r="CF353" s="159"/>
      <c r="CG353" s="159"/>
      <c r="CH353" s="159"/>
      <c r="CI353" s="159"/>
      <c r="CJ353" s="159"/>
      <c r="CK353" s="159"/>
      <c r="CL353" s="159"/>
      <c r="CM353" s="159"/>
      <c r="CN353" s="159"/>
      <c r="CO353" s="159"/>
      <c r="CP353" s="159"/>
      <c r="CQ353" s="159"/>
      <c r="CR353" s="159"/>
      <c r="CS353" s="159"/>
      <c r="CT353" s="159"/>
      <c r="CU353" s="159"/>
      <c r="CV353" s="159"/>
      <c r="CW353" s="159"/>
      <c r="CX353" s="159"/>
      <c r="CY353" s="159"/>
      <c r="CZ353" s="159"/>
      <c r="DA353" s="159"/>
      <c r="DB353" s="159"/>
      <c r="DC353" s="159"/>
      <c r="DD353" s="159"/>
      <c r="DE353" s="159"/>
      <c r="DF353" s="159"/>
      <c r="DG353" s="159"/>
      <c r="DH353" s="159"/>
      <c r="DI353" s="159"/>
      <c r="DJ353" s="159"/>
      <c r="DK353" s="159"/>
      <c r="DL353" s="159"/>
      <c r="DM353" s="159"/>
      <c r="DN353" s="159"/>
      <c r="DO353" s="159"/>
      <c r="DP353" s="159"/>
      <c r="DQ353" s="159"/>
      <c r="DR353" s="159"/>
      <c r="DS353" s="159"/>
      <c r="DT353" s="159"/>
      <c r="DU353" s="159"/>
      <c r="DV353" s="159"/>
      <c r="DW353" s="159"/>
      <c r="DX353" s="159"/>
      <c r="DY353" s="159"/>
      <c r="DZ353" s="159"/>
      <c r="EA353" s="159"/>
      <c r="EB353" s="159"/>
      <c r="EC353" s="159"/>
      <c r="ED353" s="159"/>
      <c r="EE353" s="159"/>
      <c r="EF353" s="159"/>
      <c r="EG353" s="159"/>
      <c r="EH353" s="159"/>
      <c r="EI353" s="159"/>
      <c r="EJ353" s="159"/>
      <c r="EK353" s="159"/>
      <c r="EL353" s="159"/>
      <c r="EM353" s="159"/>
      <c r="EN353" s="159"/>
      <c r="EO353" s="159"/>
      <c r="EP353" s="159"/>
      <c r="EQ353" s="159"/>
      <c r="ER353" s="159"/>
      <c r="ES353" s="159"/>
      <c r="ET353" s="159"/>
      <c r="EU353" s="159"/>
      <c r="EV353" s="159"/>
      <c r="EW353" s="159"/>
      <c r="EX353" s="159"/>
      <c r="EY353" s="159"/>
      <c r="EZ353" s="159"/>
      <c r="FA353" s="159"/>
      <c r="FB353" s="159"/>
      <c r="FC353" s="159"/>
      <c r="FD353" s="159"/>
      <c r="FE353" s="159"/>
      <c r="FF353" s="159"/>
      <c r="FG353" s="159"/>
      <c r="FH353" s="159"/>
      <c r="FI353" s="159"/>
      <c r="FJ353" s="159"/>
      <c r="FK353" s="159"/>
      <c r="FL353" s="159"/>
      <c r="FM353" s="159"/>
      <c r="FN353" s="159"/>
      <c r="FO353" s="159"/>
      <c r="FP353" s="159"/>
      <c r="FQ353" s="159"/>
      <c r="FR353" s="159"/>
      <c r="FS353" s="159"/>
      <c r="FT353" s="159"/>
      <c r="FU353" s="159"/>
      <c r="FV353" s="159"/>
      <c r="FW353" s="159"/>
      <c r="FX353" s="159"/>
      <c r="FY353" s="159"/>
      <c r="FZ353" s="159"/>
      <c r="GA353" s="159"/>
      <c r="GB353" s="159"/>
      <c r="GC353" s="159"/>
      <c r="GD353" s="159"/>
      <c r="GE353" s="159"/>
      <c r="GF353" s="159"/>
      <c r="GG353" s="159"/>
      <c r="GH353" s="159"/>
      <c r="GI353" s="159"/>
      <c r="GJ353" s="159"/>
      <c r="GK353" s="159"/>
      <c r="GL353" s="159"/>
      <c r="GM353" s="159"/>
      <c r="GN353" s="159"/>
      <c r="GO353" s="159"/>
      <c r="GP353" s="159"/>
      <c r="GQ353" s="159"/>
      <c r="GR353" s="159"/>
      <c r="GS353" s="159"/>
      <c r="GT353" s="159"/>
      <c r="GU353" s="159"/>
      <c r="GV353" s="159"/>
      <c r="GW353" s="159"/>
      <c r="GX353" s="159"/>
      <c r="GY353" s="159"/>
      <c r="GZ353" s="159"/>
      <c r="HA353" s="159"/>
      <c r="HB353" s="159"/>
      <c r="HC353" s="159"/>
      <c r="HD353" s="159"/>
      <c r="HE353" s="159"/>
      <c r="HF353" s="159"/>
      <c r="HG353" s="159"/>
      <c r="HH353" s="159"/>
      <c r="HI353" s="159"/>
      <c r="HJ353" s="159"/>
      <c r="HK353" s="159"/>
      <c r="HL353" s="159"/>
      <c r="HM353" s="159"/>
      <c r="HN353" s="159"/>
      <c r="HO353" s="159"/>
      <c r="HP353" s="159"/>
    </row>
    <row r="354" s="158" customFormat="1" spans="1:224">
      <c r="A354" s="170"/>
      <c r="AG354" s="159"/>
      <c r="AH354" s="159"/>
      <c r="AI354" s="159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159"/>
      <c r="AX354" s="159"/>
      <c r="AY354" s="159"/>
      <c r="AZ354" s="159"/>
      <c r="BA354" s="159"/>
      <c r="BB354" s="159"/>
      <c r="BC354" s="159"/>
      <c r="BD354" s="159"/>
      <c r="BE354" s="159"/>
      <c r="BF354" s="159"/>
      <c r="BG354" s="159"/>
      <c r="BH354" s="159"/>
      <c r="BI354" s="159"/>
      <c r="BJ354" s="159"/>
      <c r="BK354" s="159"/>
      <c r="BL354" s="159"/>
      <c r="BM354" s="159"/>
      <c r="BN354" s="159"/>
      <c r="BO354" s="159"/>
      <c r="BP354" s="159"/>
      <c r="BQ354" s="159"/>
      <c r="BR354" s="159"/>
      <c r="BS354" s="159"/>
      <c r="BT354" s="159"/>
      <c r="BU354" s="159"/>
      <c r="BV354" s="159"/>
      <c r="BW354" s="159"/>
      <c r="BX354" s="159"/>
      <c r="BY354" s="159"/>
      <c r="BZ354" s="159"/>
      <c r="CA354" s="159"/>
      <c r="CB354" s="159"/>
      <c r="CC354" s="159"/>
      <c r="CD354" s="159"/>
      <c r="CE354" s="159"/>
      <c r="CF354" s="159"/>
      <c r="CG354" s="159"/>
      <c r="CH354" s="159"/>
      <c r="CI354" s="159"/>
      <c r="CJ354" s="159"/>
      <c r="CK354" s="159"/>
      <c r="CL354" s="159"/>
      <c r="CM354" s="159"/>
      <c r="CN354" s="159"/>
      <c r="CO354" s="159"/>
      <c r="CP354" s="159"/>
      <c r="CQ354" s="159"/>
      <c r="CR354" s="159"/>
      <c r="CS354" s="159"/>
      <c r="CT354" s="159"/>
      <c r="CU354" s="159"/>
      <c r="CV354" s="159"/>
      <c r="CW354" s="159"/>
      <c r="CX354" s="159"/>
      <c r="CY354" s="159"/>
      <c r="CZ354" s="159"/>
      <c r="DA354" s="159"/>
      <c r="DB354" s="159"/>
      <c r="DC354" s="159"/>
      <c r="DD354" s="159"/>
      <c r="DE354" s="159"/>
      <c r="DF354" s="159"/>
      <c r="DG354" s="159"/>
      <c r="DH354" s="159"/>
      <c r="DI354" s="159"/>
      <c r="DJ354" s="159"/>
      <c r="DK354" s="159"/>
      <c r="DL354" s="159"/>
      <c r="DM354" s="159"/>
      <c r="DN354" s="159"/>
      <c r="DO354" s="159"/>
      <c r="DP354" s="159"/>
      <c r="DQ354" s="159"/>
      <c r="DR354" s="159"/>
      <c r="DS354" s="159"/>
      <c r="DT354" s="159"/>
      <c r="DU354" s="159"/>
      <c r="DV354" s="159"/>
      <c r="DW354" s="159"/>
      <c r="DX354" s="159"/>
      <c r="DY354" s="159"/>
      <c r="DZ354" s="159"/>
      <c r="EA354" s="159"/>
      <c r="EB354" s="159"/>
      <c r="EC354" s="159"/>
      <c r="ED354" s="159"/>
      <c r="EE354" s="159"/>
      <c r="EF354" s="159"/>
      <c r="EG354" s="159"/>
      <c r="EH354" s="159"/>
      <c r="EI354" s="159"/>
      <c r="EJ354" s="159"/>
      <c r="EK354" s="159"/>
      <c r="EL354" s="159"/>
      <c r="EM354" s="159"/>
      <c r="EN354" s="159"/>
      <c r="EO354" s="159"/>
      <c r="EP354" s="159"/>
      <c r="EQ354" s="159"/>
      <c r="ER354" s="159"/>
      <c r="ES354" s="159"/>
      <c r="ET354" s="159"/>
      <c r="EU354" s="159"/>
      <c r="EV354" s="159"/>
      <c r="EW354" s="159"/>
      <c r="EX354" s="159"/>
      <c r="EY354" s="159"/>
      <c r="EZ354" s="159"/>
      <c r="FA354" s="159"/>
      <c r="FB354" s="159"/>
      <c r="FC354" s="159"/>
      <c r="FD354" s="159"/>
      <c r="FE354" s="159"/>
      <c r="FF354" s="159"/>
      <c r="FG354" s="159"/>
      <c r="FH354" s="159"/>
      <c r="FI354" s="159"/>
      <c r="FJ354" s="159"/>
      <c r="FK354" s="159"/>
      <c r="FL354" s="159"/>
      <c r="FM354" s="159"/>
      <c r="FN354" s="159"/>
      <c r="FO354" s="159"/>
      <c r="FP354" s="159"/>
      <c r="FQ354" s="159"/>
      <c r="FR354" s="159"/>
      <c r="FS354" s="159"/>
      <c r="FT354" s="159"/>
      <c r="FU354" s="159"/>
      <c r="FV354" s="159"/>
      <c r="FW354" s="159"/>
      <c r="FX354" s="159"/>
      <c r="FY354" s="159"/>
      <c r="FZ354" s="159"/>
      <c r="GA354" s="159"/>
      <c r="GB354" s="159"/>
      <c r="GC354" s="159"/>
      <c r="GD354" s="159"/>
      <c r="GE354" s="159"/>
      <c r="GF354" s="159"/>
      <c r="GG354" s="159"/>
      <c r="GH354" s="159"/>
      <c r="GI354" s="159"/>
      <c r="GJ354" s="159"/>
      <c r="GK354" s="159"/>
      <c r="GL354" s="159"/>
      <c r="GM354" s="159"/>
      <c r="GN354" s="159"/>
      <c r="GO354" s="159"/>
      <c r="GP354" s="159"/>
      <c r="GQ354" s="159"/>
      <c r="GR354" s="159"/>
      <c r="GS354" s="159"/>
      <c r="GT354" s="159"/>
      <c r="GU354" s="159"/>
      <c r="GV354" s="159"/>
      <c r="GW354" s="159"/>
      <c r="GX354" s="159"/>
      <c r="GY354" s="159"/>
      <c r="GZ354" s="159"/>
      <c r="HA354" s="159"/>
      <c r="HB354" s="159"/>
      <c r="HC354" s="159"/>
      <c r="HD354" s="159"/>
      <c r="HE354" s="159"/>
      <c r="HF354" s="159"/>
      <c r="HG354" s="159"/>
      <c r="HH354" s="159"/>
      <c r="HI354" s="159"/>
      <c r="HJ354" s="159"/>
      <c r="HK354" s="159"/>
      <c r="HL354" s="159"/>
      <c r="HM354" s="159"/>
      <c r="HN354" s="159"/>
      <c r="HO354" s="159"/>
      <c r="HP354" s="159"/>
    </row>
    <row r="355" s="158" customFormat="1" spans="1:224">
      <c r="A355" s="170"/>
      <c r="AG355" s="159"/>
      <c r="AH355" s="159"/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  <c r="AZ355" s="159"/>
      <c r="BA355" s="159"/>
      <c r="BB355" s="159"/>
      <c r="BC355" s="159"/>
      <c r="BD355" s="159"/>
      <c r="BE355" s="159"/>
      <c r="BF355" s="159"/>
      <c r="BG355" s="159"/>
      <c r="BH355" s="159"/>
      <c r="BI355" s="159"/>
      <c r="BJ355" s="159"/>
      <c r="BK355" s="159"/>
      <c r="BL355" s="159"/>
      <c r="BM355" s="159"/>
      <c r="BN355" s="159"/>
      <c r="BO355" s="159"/>
      <c r="BP355" s="159"/>
      <c r="BQ355" s="159"/>
      <c r="BR355" s="159"/>
      <c r="BS355" s="159"/>
      <c r="BT355" s="159"/>
      <c r="BU355" s="159"/>
      <c r="BV355" s="159"/>
      <c r="BW355" s="159"/>
      <c r="BX355" s="159"/>
      <c r="BY355" s="159"/>
      <c r="BZ355" s="159"/>
      <c r="CA355" s="159"/>
      <c r="CB355" s="159"/>
      <c r="CC355" s="159"/>
      <c r="CD355" s="159"/>
      <c r="CE355" s="159"/>
      <c r="CF355" s="159"/>
      <c r="CG355" s="159"/>
      <c r="CH355" s="159"/>
      <c r="CI355" s="159"/>
      <c r="CJ355" s="159"/>
      <c r="CK355" s="159"/>
      <c r="CL355" s="159"/>
      <c r="CM355" s="159"/>
      <c r="CN355" s="159"/>
      <c r="CO355" s="159"/>
      <c r="CP355" s="159"/>
      <c r="CQ355" s="159"/>
      <c r="CR355" s="159"/>
      <c r="CS355" s="159"/>
      <c r="CT355" s="159"/>
      <c r="CU355" s="159"/>
      <c r="CV355" s="159"/>
      <c r="CW355" s="159"/>
      <c r="CX355" s="159"/>
      <c r="CY355" s="159"/>
      <c r="CZ355" s="159"/>
      <c r="DA355" s="159"/>
      <c r="DB355" s="159"/>
      <c r="DC355" s="159"/>
      <c r="DD355" s="159"/>
      <c r="DE355" s="159"/>
      <c r="DF355" s="159"/>
      <c r="DG355" s="159"/>
      <c r="DH355" s="159"/>
      <c r="DI355" s="159"/>
      <c r="DJ355" s="159"/>
      <c r="DK355" s="159"/>
      <c r="DL355" s="159"/>
      <c r="DM355" s="159"/>
      <c r="DN355" s="159"/>
      <c r="DO355" s="159"/>
      <c r="DP355" s="159"/>
      <c r="DQ355" s="159"/>
      <c r="DR355" s="159"/>
      <c r="DS355" s="159"/>
      <c r="DT355" s="159"/>
      <c r="DU355" s="159"/>
      <c r="DV355" s="159"/>
      <c r="DW355" s="159"/>
      <c r="DX355" s="159"/>
      <c r="DY355" s="159"/>
      <c r="DZ355" s="159"/>
      <c r="EA355" s="159"/>
      <c r="EB355" s="159"/>
      <c r="EC355" s="159"/>
      <c r="ED355" s="159"/>
      <c r="EE355" s="159"/>
      <c r="EF355" s="159"/>
      <c r="EG355" s="159"/>
      <c r="EH355" s="159"/>
      <c r="EI355" s="159"/>
      <c r="EJ355" s="159"/>
      <c r="EK355" s="159"/>
      <c r="EL355" s="159"/>
      <c r="EM355" s="159"/>
      <c r="EN355" s="159"/>
      <c r="EO355" s="159"/>
      <c r="EP355" s="159"/>
      <c r="EQ355" s="159"/>
      <c r="ER355" s="159"/>
      <c r="ES355" s="159"/>
      <c r="ET355" s="159"/>
      <c r="EU355" s="159"/>
      <c r="EV355" s="159"/>
      <c r="EW355" s="159"/>
      <c r="EX355" s="159"/>
      <c r="EY355" s="159"/>
      <c r="EZ355" s="159"/>
      <c r="FA355" s="159"/>
      <c r="FB355" s="159"/>
      <c r="FC355" s="159"/>
      <c r="FD355" s="159"/>
      <c r="FE355" s="159"/>
      <c r="FF355" s="159"/>
      <c r="FG355" s="159"/>
      <c r="FH355" s="159"/>
      <c r="FI355" s="159"/>
      <c r="FJ355" s="159"/>
      <c r="FK355" s="159"/>
      <c r="FL355" s="159"/>
      <c r="FM355" s="159"/>
      <c r="FN355" s="159"/>
      <c r="FO355" s="159"/>
      <c r="FP355" s="159"/>
      <c r="FQ355" s="159"/>
      <c r="FR355" s="159"/>
      <c r="FS355" s="159"/>
      <c r="FT355" s="159"/>
      <c r="FU355" s="159"/>
      <c r="FV355" s="159"/>
      <c r="FW355" s="159"/>
      <c r="FX355" s="159"/>
      <c r="FY355" s="159"/>
      <c r="FZ355" s="159"/>
      <c r="GA355" s="159"/>
      <c r="GB355" s="159"/>
      <c r="GC355" s="159"/>
      <c r="GD355" s="159"/>
      <c r="GE355" s="159"/>
      <c r="GF355" s="159"/>
      <c r="GG355" s="159"/>
      <c r="GH355" s="159"/>
      <c r="GI355" s="159"/>
      <c r="GJ355" s="159"/>
      <c r="GK355" s="159"/>
      <c r="GL355" s="159"/>
      <c r="GM355" s="159"/>
      <c r="GN355" s="159"/>
      <c r="GO355" s="159"/>
      <c r="GP355" s="159"/>
      <c r="GQ355" s="159"/>
      <c r="GR355" s="159"/>
      <c r="GS355" s="159"/>
      <c r="GT355" s="159"/>
      <c r="GU355" s="159"/>
      <c r="GV355" s="159"/>
      <c r="GW355" s="159"/>
      <c r="GX355" s="159"/>
      <c r="GY355" s="159"/>
      <c r="GZ355" s="159"/>
      <c r="HA355" s="159"/>
      <c r="HB355" s="159"/>
      <c r="HC355" s="159"/>
      <c r="HD355" s="159"/>
      <c r="HE355" s="159"/>
      <c r="HF355" s="159"/>
      <c r="HG355" s="159"/>
      <c r="HH355" s="159"/>
      <c r="HI355" s="159"/>
      <c r="HJ355" s="159"/>
      <c r="HK355" s="159"/>
      <c r="HL355" s="159"/>
      <c r="HM355" s="159"/>
      <c r="HN355" s="159"/>
      <c r="HO355" s="159"/>
      <c r="HP355" s="159"/>
    </row>
    <row r="356" s="158" customFormat="1" spans="1:224">
      <c r="A356" s="170"/>
      <c r="AG356" s="159"/>
      <c r="AH356" s="159"/>
      <c r="AI356" s="159"/>
      <c r="AJ356" s="159"/>
      <c r="AK356" s="159"/>
      <c r="AL356" s="159"/>
      <c r="AM356" s="159"/>
      <c r="AN356" s="159"/>
      <c r="AO356" s="159"/>
      <c r="AP356" s="159"/>
      <c r="AQ356" s="159"/>
      <c r="AR356" s="159"/>
      <c r="AS356" s="159"/>
      <c r="AT356" s="159"/>
      <c r="AU356" s="159"/>
      <c r="AV356" s="159"/>
      <c r="AW356" s="159"/>
      <c r="AX356" s="159"/>
      <c r="AY356" s="159"/>
      <c r="AZ356" s="159"/>
      <c r="BA356" s="159"/>
      <c r="BB356" s="159"/>
      <c r="BC356" s="159"/>
      <c r="BD356" s="159"/>
      <c r="BE356" s="159"/>
      <c r="BF356" s="159"/>
      <c r="BG356" s="159"/>
      <c r="BH356" s="159"/>
      <c r="BI356" s="159"/>
      <c r="BJ356" s="159"/>
      <c r="BK356" s="159"/>
      <c r="BL356" s="159"/>
      <c r="BM356" s="159"/>
      <c r="BN356" s="159"/>
      <c r="BO356" s="159"/>
      <c r="BP356" s="159"/>
      <c r="BQ356" s="159"/>
      <c r="BR356" s="159"/>
      <c r="BS356" s="159"/>
      <c r="BT356" s="159"/>
      <c r="BU356" s="159"/>
      <c r="BV356" s="159"/>
      <c r="BW356" s="159"/>
      <c r="BX356" s="159"/>
      <c r="BY356" s="159"/>
      <c r="BZ356" s="159"/>
      <c r="CA356" s="159"/>
      <c r="CB356" s="159"/>
      <c r="CC356" s="159"/>
      <c r="CD356" s="159"/>
      <c r="CE356" s="159"/>
      <c r="CF356" s="159"/>
      <c r="CG356" s="159"/>
      <c r="CH356" s="159"/>
      <c r="CI356" s="159"/>
      <c r="CJ356" s="159"/>
      <c r="CK356" s="159"/>
      <c r="CL356" s="159"/>
      <c r="CM356" s="159"/>
      <c r="CN356" s="159"/>
      <c r="CO356" s="159"/>
      <c r="CP356" s="159"/>
      <c r="CQ356" s="159"/>
      <c r="CR356" s="159"/>
      <c r="CS356" s="159"/>
      <c r="CT356" s="159"/>
      <c r="CU356" s="159"/>
      <c r="CV356" s="159"/>
      <c r="CW356" s="159"/>
      <c r="CX356" s="159"/>
      <c r="CY356" s="159"/>
      <c r="CZ356" s="159"/>
      <c r="DA356" s="159"/>
      <c r="DB356" s="159"/>
      <c r="DC356" s="159"/>
      <c r="DD356" s="159"/>
      <c r="DE356" s="159"/>
      <c r="DF356" s="159"/>
      <c r="DG356" s="159"/>
      <c r="DH356" s="159"/>
      <c r="DI356" s="159"/>
      <c r="DJ356" s="159"/>
      <c r="DK356" s="159"/>
      <c r="DL356" s="159"/>
      <c r="DM356" s="159"/>
      <c r="DN356" s="159"/>
      <c r="DO356" s="159"/>
      <c r="DP356" s="159"/>
      <c r="DQ356" s="159"/>
      <c r="DR356" s="159"/>
      <c r="DS356" s="159"/>
      <c r="DT356" s="159"/>
      <c r="DU356" s="159"/>
      <c r="DV356" s="159"/>
      <c r="DW356" s="159"/>
      <c r="DX356" s="159"/>
      <c r="DY356" s="159"/>
      <c r="DZ356" s="159"/>
      <c r="EA356" s="159"/>
      <c r="EB356" s="159"/>
      <c r="EC356" s="159"/>
      <c r="ED356" s="159"/>
      <c r="EE356" s="159"/>
      <c r="EF356" s="159"/>
      <c r="EG356" s="159"/>
      <c r="EH356" s="159"/>
      <c r="EI356" s="159"/>
      <c r="EJ356" s="159"/>
      <c r="EK356" s="159"/>
      <c r="EL356" s="159"/>
      <c r="EM356" s="159"/>
      <c r="EN356" s="159"/>
      <c r="EO356" s="159"/>
      <c r="EP356" s="159"/>
      <c r="EQ356" s="159"/>
      <c r="ER356" s="159"/>
      <c r="ES356" s="159"/>
      <c r="ET356" s="159"/>
      <c r="EU356" s="159"/>
      <c r="EV356" s="159"/>
      <c r="EW356" s="159"/>
      <c r="EX356" s="159"/>
      <c r="EY356" s="159"/>
      <c r="EZ356" s="159"/>
      <c r="FA356" s="159"/>
      <c r="FB356" s="159"/>
      <c r="FC356" s="159"/>
      <c r="FD356" s="159"/>
      <c r="FE356" s="159"/>
      <c r="FF356" s="159"/>
      <c r="FG356" s="159"/>
      <c r="FH356" s="159"/>
      <c r="FI356" s="159"/>
      <c r="FJ356" s="159"/>
      <c r="FK356" s="159"/>
      <c r="FL356" s="159"/>
      <c r="FM356" s="159"/>
      <c r="FN356" s="159"/>
      <c r="FO356" s="159"/>
      <c r="FP356" s="159"/>
      <c r="FQ356" s="159"/>
      <c r="FR356" s="159"/>
      <c r="FS356" s="159"/>
      <c r="FT356" s="159"/>
      <c r="FU356" s="159"/>
      <c r="FV356" s="159"/>
      <c r="FW356" s="159"/>
      <c r="FX356" s="159"/>
      <c r="FY356" s="159"/>
      <c r="FZ356" s="159"/>
      <c r="GA356" s="159"/>
      <c r="GB356" s="159"/>
      <c r="GC356" s="159"/>
      <c r="GD356" s="159"/>
      <c r="GE356" s="159"/>
      <c r="GF356" s="159"/>
      <c r="GG356" s="159"/>
      <c r="GH356" s="159"/>
      <c r="GI356" s="159"/>
      <c r="GJ356" s="159"/>
      <c r="GK356" s="159"/>
      <c r="GL356" s="159"/>
      <c r="GM356" s="159"/>
      <c r="GN356" s="159"/>
      <c r="GO356" s="159"/>
      <c r="GP356" s="159"/>
      <c r="GQ356" s="159"/>
      <c r="GR356" s="159"/>
      <c r="GS356" s="159"/>
      <c r="GT356" s="159"/>
      <c r="GU356" s="159"/>
      <c r="GV356" s="159"/>
      <c r="GW356" s="159"/>
      <c r="GX356" s="159"/>
      <c r="GY356" s="159"/>
      <c r="GZ356" s="159"/>
      <c r="HA356" s="159"/>
      <c r="HB356" s="159"/>
      <c r="HC356" s="159"/>
      <c r="HD356" s="159"/>
      <c r="HE356" s="159"/>
      <c r="HF356" s="159"/>
      <c r="HG356" s="159"/>
      <c r="HH356" s="159"/>
      <c r="HI356" s="159"/>
      <c r="HJ356" s="159"/>
      <c r="HK356" s="159"/>
      <c r="HL356" s="159"/>
      <c r="HM356" s="159"/>
      <c r="HN356" s="159"/>
      <c r="HO356" s="159"/>
      <c r="HP356" s="159"/>
    </row>
    <row r="357" s="158" customFormat="1" spans="1:224">
      <c r="A357" s="170"/>
      <c r="AG357" s="159"/>
      <c r="AH357" s="159"/>
      <c r="AI357" s="159"/>
      <c r="AJ357" s="159"/>
      <c r="AK357" s="159"/>
      <c r="AL357" s="159"/>
      <c r="AM357" s="159"/>
      <c r="AN357" s="159"/>
      <c r="AO357" s="159"/>
      <c r="AP357" s="159"/>
      <c r="AQ357" s="159"/>
      <c r="AR357" s="159"/>
      <c r="AS357" s="159"/>
      <c r="AT357" s="159"/>
      <c r="AU357" s="159"/>
      <c r="AV357" s="159"/>
      <c r="AW357" s="159"/>
      <c r="AX357" s="159"/>
      <c r="AY357" s="159"/>
      <c r="AZ357" s="159"/>
      <c r="BA357" s="159"/>
      <c r="BB357" s="159"/>
      <c r="BC357" s="159"/>
      <c r="BD357" s="159"/>
      <c r="BE357" s="159"/>
      <c r="BF357" s="159"/>
      <c r="BG357" s="159"/>
      <c r="BH357" s="159"/>
      <c r="BI357" s="159"/>
      <c r="BJ357" s="159"/>
      <c r="BK357" s="159"/>
      <c r="BL357" s="159"/>
      <c r="BM357" s="159"/>
      <c r="BN357" s="159"/>
      <c r="BO357" s="159"/>
      <c r="BP357" s="159"/>
      <c r="BQ357" s="159"/>
      <c r="BR357" s="159"/>
      <c r="BS357" s="159"/>
      <c r="BT357" s="159"/>
      <c r="BU357" s="159"/>
      <c r="BV357" s="159"/>
      <c r="BW357" s="159"/>
      <c r="BX357" s="159"/>
      <c r="BY357" s="159"/>
      <c r="BZ357" s="159"/>
      <c r="CA357" s="159"/>
      <c r="CB357" s="159"/>
      <c r="CC357" s="159"/>
      <c r="CD357" s="159"/>
      <c r="CE357" s="159"/>
      <c r="CF357" s="159"/>
      <c r="CG357" s="159"/>
      <c r="CH357" s="159"/>
      <c r="CI357" s="159"/>
      <c r="CJ357" s="159"/>
      <c r="CK357" s="159"/>
      <c r="CL357" s="159"/>
      <c r="CM357" s="159"/>
      <c r="CN357" s="159"/>
      <c r="CO357" s="159"/>
      <c r="CP357" s="159"/>
      <c r="CQ357" s="159"/>
      <c r="CR357" s="159"/>
      <c r="CS357" s="159"/>
      <c r="CT357" s="159"/>
      <c r="CU357" s="159"/>
      <c r="CV357" s="159"/>
      <c r="CW357" s="159"/>
      <c r="CX357" s="159"/>
      <c r="CY357" s="159"/>
      <c r="CZ357" s="159"/>
      <c r="DA357" s="159"/>
      <c r="DB357" s="159"/>
      <c r="DC357" s="159"/>
      <c r="DD357" s="159"/>
      <c r="DE357" s="159"/>
      <c r="DF357" s="159"/>
      <c r="DG357" s="159"/>
      <c r="DH357" s="159"/>
      <c r="DI357" s="159"/>
      <c r="DJ357" s="159"/>
      <c r="DK357" s="159"/>
      <c r="DL357" s="159"/>
      <c r="DM357" s="159"/>
      <c r="DN357" s="159"/>
      <c r="DO357" s="159"/>
      <c r="DP357" s="159"/>
      <c r="DQ357" s="159"/>
      <c r="DR357" s="159"/>
      <c r="DS357" s="159"/>
      <c r="DT357" s="159"/>
      <c r="DU357" s="159"/>
      <c r="DV357" s="159"/>
      <c r="DW357" s="159"/>
      <c r="DX357" s="159"/>
      <c r="DY357" s="159"/>
      <c r="DZ357" s="159"/>
      <c r="EA357" s="159"/>
      <c r="EB357" s="159"/>
      <c r="EC357" s="159"/>
      <c r="ED357" s="159"/>
      <c r="EE357" s="159"/>
      <c r="EF357" s="159"/>
      <c r="EG357" s="159"/>
      <c r="EH357" s="159"/>
      <c r="EI357" s="159"/>
      <c r="EJ357" s="159"/>
      <c r="EK357" s="159"/>
      <c r="EL357" s="159"/>
      <c r="EM357" s="159"/>
      <c r="EN357" s="159"/>
      <c r="EO357" s="159"/>
      <c r="EP357" s="159"/>
      <c r="EQ357" s="159"/>
      <c r="ER357" s="159"/>
      <c r="ES357" s="159"/>
      <c r="ET357" s="159"/>
      <c r="EU357" s="159"/>
      <c r="EV357" s="159"/>
      <c r="EW357" s="159"/>
      <c r="EX357" s="159"/>
      <c r="EY357" s="159"/>
      <c r="EZ357" s="159"/>
      <c r="FA357" s="159"/>
      <c r="FB357" s="159"/>
      <c r="FC357" s="159"/>
      <c r="FD357" s="159"/>
      <c r="FE357" s="159"/>
      <c r="FF357" s="159"/>
      <c r="FG357" s="159"/>
      <c r="FH357" s="159"/>
      <c r="FI357" s="159"/>
      <c r="FJ357" s="159"/>
      <c r="FK357" s="159"/>
      <c r="FL357" s="159"/>
      <c r="FM357" s="159"/>
      <c r="FN357" s="159"/>
      <c r="FO357" s="159"/>
      <c r="FP357" s="159"/>
      <c r="FQ357" s="159"/>
      <c r="FR357" s="159"/>
      <c r="FS357" s="159"/>
      <c r="FT357" s="159"/>
      <c r="FU357" s="159"/>
      <c r="FV357" s="159"/>
      <c r="FW357" s="159"/>
      <c r="FX357" s="159"/>
      <c r="FY357" s="159"/>
      <c r="FZ357" s="159"/>
      <c r="GA357" s="159"/>
      <c r="GB357" s="159"/>
      <c r="GC357" s="159"/>
      <c r="GD357" s="159"/>
      <c r="GE357" s="159"/>
      <c r="GF357" s="159"/>
      <c r="GG357" s="159"/>
      <c r="GH357" s="159"/>
      <c r="GI357" s="159"/>
      <c r="GJ357" s="159"/>
      <c r="GK357" s="159"/>
      <c r="GL357" s="159"/>
      <c r="GM357" s="159"/>
      <c r="GN357" s="159"/>
      <c r="GO357" s="159"/>
      <c r="GP357" s="159"/>
      <c r="GQ357" s="159"/>
      <c r="GR357" s="159"/>
      <c r="GS357" s="159"/>
      <c r="GT357" s="159"/>
      <c r="GU357" s="159"/>
      <c r="GV357" s="159"/>
      <c r="GW357" s="159"/>
      <c r="GX357" s="159"/>
      <c r="GY357" s="159"/>
      <c r="GZ357" s="159"/>
      <c r="HA357" s="159"/>
      <c r="HB357" s="159"/>
      <c r="HC357" s="159"/>
      <c r="HD357" s="159"/>
      <c r="HE357" s="159"/>
      <c r="HF357" s="159"/>
      <c r="HG357" s="159"/>
      <c r="HH357" s="159"/>
      <c r="HI357" s="159"/>
      <c r="HJ357" s="159"/>
      <c r="HK357" s="159"/>
      <c r="HL357" s="159"/>
      <c r="HM357" s="159"/>
      <c r="HN357" s="159"/>
      <c r="HO357" s="159"/>
      <c r="HP357" s="159"/>
    </row>
    <row r="358" s="158" customFormat="1" spans="1:224">
      <c r="A358" s="170"/>
      <c r="AG358" s="159"/>
      <c r="AH358" s="159"/>
      <c r="AI358" s="159"/>
      <c r="AJ358" s="159"/>
      <c r="AK358" s="159"/>
      <c r="AL358" s="159"/>
      <c r="AM358" s="159"/>
      <c r="AN358" s="159"/>
      <c r="AO358" s="159"/>
      <c r="AP358" s="159"/>
      <c r="AQ358" s="159"/>
      <c r="AR358" s="159"/>
      <c r="AS358" s="159"/>
      <c r="AT358" s="159"/>
      <c r="AU358" s="159"/>
      <c r="AV358" s="159"/>
      <c r="AW358" s="159"/>
      <c r="AX358" s="159"/>
      <c r="AY358" s="159"/>
      <c r="AZ358" s="159"/>
      <c r="BA358" s="159"/>
      <c r="BB358" s="159"/>
      <c r="BC358" s="159"/>
      <c r="BD358" s="159"/>
      <c r="BE358" s="159"/>
      <c r="BF358" s="159"/>
      <c r="BG358" s="159"/>
      <c r="BH358" s="159"/>
      <c r="BI358" s="159"/>
      <c r="BJ358" s="159"/>
      <c r="BK358" s="159"/>
      <c r="BL358" s="159"/>
      <c r="BM358" s="159"/>
      <c r="BN358" s="159"/>
      <c r="BO358" s="159"/>
      <c r="BP358" s="159"/>
      <c r="BQ358" s="159"/>
      <c r="BR358" s="159"/>
      <c r="BS358" s="159"/>
      <c r="BT358" s="159"/>
      <c r="BU358" s="159"/>
      <c r="BV358" s="159"/>
      <c r="BW358" s="159"/>
      <c r="BX358" s="159"/>
      <c r="BY358" s="159"/>
      <c r="BZ358" s="159"/>
      <c r="CA358" s="159"/>
      <c r="CB358" s="159"/>
      <c r="CC358" s="159"/>
      <c r="CD358" s="159"/>
      <c r="CE358" s="159"/>
      <c r="CF358" s="159"/>
      <c r="CG358" s="159"/>
      <c r="CH358" s="159"/>
      <c r="CI358" s="159"/>
      <c r="CJ358" s="159"/>
      <c r="CK358" s="159"/>
      <c r="CL358" s="159"/>
      <c r="CM358" s="159"/>
      <c r="CN358" s="159"/>
      <c r="CO358" s="159"/>
      <c r="CP358" s="159"/>
      <c r="CQ358" s="159"/>
      <c r="CR358" s="159"/>
      <c r="CS358" s="159"/>
      <c r="CT358" s="159"/>
      <c r="CU358" s="159"/>
      <c r="CV358" s="159"/>
      <c r="CW358" s="159"/>
      <c r="CX358" s="159"/>
      <c r="CY358" s="159"/>
      <c r="CZ358" s="159"/>
      <c r="DA358" s="159"/>
      <c r="DB358" s="159"/>
      <c r="DC358" s="159"/>
      <c r="DD358" s="159"/>
      <c r="DE358" s="159"/>
      <c r="DF358" s="159"/>
      <c r="DG358" s="159"/>
      <c r="DH358" s="159"/>
      <c r="DI358" s="159"/>
      <c r="DJ358" s="159"/>
      <c r="DK358" s="159"/>
      <c r="DL358" s="159"/>
      <c r="DM358" s="159"/>
      <c r="DN358" s="159"/>
      <c r="DO358" s="159"/>
      <c r="DP358" s="159"/>
      <c r="DQ358" s="159"/>
      <c r="DR358" s="159"/>
      <c r="DS358" s="159"/>
      <c r="DT358" s="159"/>
      <c r="DU358" s="159"/>
      <c r="DV358" s="159"/>
      <c r="DW358" s="159"/>
      <c r="DX358" s="159"/>
      <c r="DY358" s="159"/>
      <c r="DZ358" s="159"/>
      <c r="EA358" s="159"/>
      <c r="EB358" s="159"/>
      <c r="EC358" s="159"/>
      <c r="ED358" s="159"/>
      <c r="EE358" s="159"/>
      <c r="EF358" s="159"/>
      <c r="EG358" s="159"/>
      <c r="EH358" s="159"/>
      <c r="EI358" s="159"/>
      <c r="EJ358" s="159"/>
      <c r="EK358" s="159"/>
      <c r="EL358" s="159"/>
      <c r="EM358" s="159"/>
      <c r="EN358" s="159"/>
      <c r="EO358" s="159"/>
      <c r="EP358" s="159"/>
      <c r="EQ358" s="159"/>
      <c r="ER358" s="159"/>
      <c r="ES358" s="159"/>
      <c r="ET358" s="159"/>
      <c r="EU358" s="159"/>
      <c r="EV358" s="159"/>
      <c r="EW358" s="159"/>
      <c r="EX358" s="159"/>
      <c r="EY358" s="159"/>
      <c r="EZ358" s="159"/>
      <c r="FA358" s="159"/>
      <c r="FB358" s="159"/>
      <c r="FC358" s="159"/>
      <c r="FD358" s="159"/>
      <c r="FE358" s="159"/>
      <c r="FF358" s="159"/>
      <c r="FG358" s="159"/>
      <c r="FH358" s="159"/>
      <c r="FI358" s="159"/>
      <c r="FJ358" s="159"/>
      <c r="FK358" s="159"/>
      <c r="FL358" s="159"/>
      <c r="FM358" s="159"/>
      <c r="FN358" s="159"/>
      <c r="FO358" s="159"/>
      <c r="FP358" s="159"/>
      <c r="FQ358" s="159"/>
      <c r="FR358" s="159"/>
      <c r="FS358" s="159"/>
      <c r="FT358" s="159"/>
      <c r="FU358" s="159"/>
      <c r="FV358" s="159"/>
      <c r="FW358" s="159"/>
      <c r="FX358" s="159"/>
      <c r="FY358" s="159"/>
      <c r="FZ358" s="159"/>
      <c r="GA358" s="159"/>
      <c r="GB358" s="159"/>
      <c r="GC358" s="159"/>
      <c r="GD358" s="159"/>
      <c r="GE358" s="159"/>
      <c r="GF358" s="159"/>
      <c r="GG358" s="159"/>
      <c r="GH358" s="159"/>
      <c r="GI358" s="159"/>
      <c r="GJ358" s="159"/>
      <c r="GK358" s="159"/>
      <c r="GL358" s="159"/>
      <c r="GM358" s="159"/>
      <c r="GN358" s="159"/>
      <c r="GO358" s="159"/>
      <c r="GP358" s="159"/>
      <c r="GQ358" s="159"/>
      <c r="GR358" s="159"/>
      <c r="GS358" s="159"/>
      <c r="GT358" s="159"/>
      <c r="GU358" s="159"/>
      <c r="GV358" s="159"/>
      <c r="GW358" s="159"/>
      <c r="GX358" s="159"/>
      <c r="GY358" s="159"/>
      <c r="GZ358" s="159"/>
      <c r="HA358" s="159"/>
      <c r="HB358" s="159"/>
      <c r="HC358" s="159"/>
      <c r="HD358" s="159"/>
      <c r="HE358" s="159"/>
      <c r="HF358" s="159"/>
      <c r="HG358" s="159"/>
      <c r="HH358" s="159"/>
      <c r="HI358" s="159"/>
      <c r="HJ358" s="159"/>
      <c r="HK358" s="159"/>
      <c r="HL358" s="159"/>
      <c r="HM358" s="159"/>
      <c r="HN358" s="159"/>
      <c r="HO358" s="159"/>
      <c r="HP358" s="159"/>
    </row>
    <row r="359" s="158" customFormat="1" spans="1:224">
      <c r="A359" s="170"/>
      <c r="AG359" s="159"/>
      <c r="AH359" s="159"/>
      <c r="AI359" s="159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  <c r="AV359" s="159"/>
      <c r="AW359" s="159"/>
      <c r="AX359" s="159"/>
      <c r="AY359" s="159"/>
      <c r="AZ359" s="159"/>
      <c r="BA359" s="159"/>
      <c r="BB359" s="159"/>
      <c r="BC359" s="159"/>
      <c r="BD359" s="159"/>
      <c r="BE359" s="159"/>
      <c r="BF359" s="159"/>
      <c r="BG359" s="159"/>
      <c r="BH359" s="159"/>
      <c r="BI359" s="159"/>
      <c r="BJ359" s="159"/>
      <c r="BK359" s="159"/>
      <c r="BL359" s="159"/>
      <c r="BM359" s="159"/>
      <c r="BN359" s="159"/>
      <c r="BO359" s="159"/>
      <c r="BP359" s="159"/>
      <c r="BQ359" s="159"/>
      <c r="BR359" s="159"/>
      <c r="BS359" s="159"/>
      <c r="BT359" s="159"/>
      <c r="BU359" s="159"/>
      <c r="BV359" s="159"/>
      <c r="BW359" s="159"/>
      <c r="BX359" s="159"/>
      <c r="BY359" s="159"/>
      <c r="BZ359" s="159"/>
      <c r="CA359" s="159"/>
      <c r="CB359" s="159"/>
      <c r="CC359" s="159"/>
      <c r="CD359" s="159"/>
      <c r="CE359" s="159"/>
      <c r="CF359" s="159"/>
      <c r="CG359" s="159"/>
      <c r="CH359" s="159"/>
      <c r="CI359" s="159"/>
      <c r="CJ359" s="159"/>
      <c r="CK359" s="159"/>
      <c r="CL359" s="159"/>
      <c r="CM359" s="159"/>
      <c r="CN359" s="159"/>
      <c r="CO359" s="159"/>
      <c r="CP359" s="159"/>
      <c r="CQ359" s="159"/>
      <c r="CR359" s="159"/>
      <c r="CS359" s="159"/>
      <c r="CT359" s="159"/>
      <c r="CU359" s="159"/>
      <c r="CV359" s="159"/>
      <c r="CW359" s="159"/>
      <c r="CX359" s="159"/>
      <c r="CY359" s="159"/>
      <c r="CZ359" s="159"/>
      <c r="DA359" s="159"/>
      <c r="DB359" s="159"/>
      <c r="DC359" s="159"/>
      <c r="DD359" s="159"/>
      <c r="DE359" s="159"/>
      <c r="DF359" s="159"/>
      <c r="DG359" s="159"/>
      <c r="DH359" s="159"/>
      <c r="DI359" s="159"/>
      <c r="DJ359" s="159"/>
      <c r="DK359" s="159"/>
      <c r="DL359" s="159"/>
      <c r="DM359" s="159"/>
      <c r="DN359" s="159"/>
      <c r="DO359" s="159"/>
      <c r="DP359" s="159"/>
      <c r="DQ359" s="159"/>
      <c r="DR359" s="159"/>
      <c r="DS359" s="159"/>
      <c r="DT359" s="159"/>
      <c r="DU359" s="159"/>
      <c r="DV359" s="159"/>
      <c r="DW359" s="159"/>
      <c r="DX359" s="159"/>
      <c r="DY359" s="159"/>
      <c r="DZ359" s="159"/>
      <c r="EA359" s="159"/>
      <c r="EB359" s="159"/>
      <c r="EC359" s="159"/>
      <c r="ED359" s="159"/>
      <c r="EE359" s="159"/>
      <c r="EF359" s="159"/>
      <c r="EG359" s="159"/>
      <c r="EH359" s="159"/>
      <c r="EI359" s="159"/>
      <c r="EJ359" s="159"/>
      <c r="EK359" s="159"/>
      <c r="EL359" s="159"/>
      <c r="EM359" s="159"/>
      <c r="EN359" s="159"/>
      <c r="EO359" s="159"/>
      <c r="EP359" s="159"/>
      <c r="EQ359" s="159"/>
      <c r="ER359" s="159"/>
      <c r="ES359" s="159"/>
      <c r="ET359" s="159"/>
      <c r="EU359" s="159"/>
      <c r="EV359" s="159"/>
      <c r="EW359" s="159"/>
      <c r="EX359" s="159"/>
      <c r="EY359" s="159"/>
      <c r="EZ359" s="159"/>
      <c r="FA359" s="159"/>
      <c r="FB359" s="159"/>
      <c r="FC359" s="159"/>
      <c r="FD359" s="159"/>
      <c r="FE359" s="159"/>
      <c r="FF359" s="159"/>
      <c r="FG359" s="159"/>
      <c r="FH359" s="159"/>
      <c r="FI359" s="159"/>
      <c r="FJ359" s="159"/>
      <c r="FK359" s="159"/>
      <c r="FL359" s="159"/>
      <c r="FM359" s="159"/>
      <c r="FN359" s="159"/>
      <c r="FO359" s="159"/>
      <c r="FP359" s="159"/>
      <c r="FQ359" s="159"/>
      <c r="FR359" s="159"/>
      <c r="FS359" s="159"/>
      <c r="FT359" s="159"/>
      <c r="FU359" s="159"/>
      <c r="FV359" s="159"/>
      <c r="FW359" s="159"/>
      <c r="FX359" s="159"/>
      <c r="FY359" s="159"/>
      <c r="FZ359" s="159"/>
      <c r="GA359" s="159"/>
      <c r="GB359" s="159"/>
      <c r="GC359" s="159"/>
      <c r="GD359" s="159"/>
      <c r="GE359" s="159"/>
      <c r="GF359" s="159"/>
      <c r="GG359" s="159"/>
      <c r="GH359" s="159"/>
      <c r="GI359" s="159"/>
      <c r="GJ359" s="159"/>
      <c r="GK359" s="159"/>
      <c r="GL359" s="159"/>
      <c r="GM359" s="159"/>
      <c r="GN359" s="159"/>
      <c r="GO359" s="159"/>
      <c r="GP359" s="159"/>
      <c r="GQ359" s="159"/>
      <c r="GR359" s="159"/>
      <c r="GS359" s="159"/>
      <c r="GT359" s="159"/>
      <c r="GU359" s="159"/>
      <c r="GV359" s="159"/>
      <c r="GW359" s="159"/>
      <c r="GX359" s="159"/>
      <c r="GY359" s="159"/>
      <c r="GZ359" s="159"/>
      <c r="HA359" s="159"/>
      <c r="HB359" s="159"/>
      <c r="HC359" s="159"/>
      <c r="HD359" s="159"/>
      <c r="HE359" s="159"/>
      <c r="HF359" s="159"/>
      <c r="HG359" s="159"/>
      <c r="HH359" s="159"/>
      <c r="HI359" s="159"/>
      <c r="HJ359" s="159"/>
      <c r="HK359" s="159"/>
      <c r="HL359" s="159"/>
      <c r="HM359" s="159"/>
      <c r="HN359" s="159"/>
      <c r="HO359" s="159"/>
      <c r="HP359" s="159"/>
    </row>
    <row r="360" s="158" customFormat="1" spans="1:224">
      <c r="A360" s="170"/>
      <c r="AG360" s="159"/>
      <c r="AH360" s="159"/>
      <c r="AI360" s="159"/>
      <c r="AJ360" s="159"/>
      <c r="AK360" s="159"/>
      <c r="AL360" s="159"/>
      <c r="AM360" s="159"/>
      <c r="AN360" s="159"/>
      <c r="AO360" s="159"/>
      <c r="AP360" s="159"/>
      <c r="AQ360" s="159"/>
      <c r="AR360" s="159"/>
      <c r="AS360" s="159"/>
      <c r="AT360" s="159"/>
      <c r="AU360" s="159"/>
      <c r="AV360" s="159"/>
      <c r="AW360" s="159"/>
      <c r="AX360" s="159"/>
      <c r="AY360" s="159"/>
      <c r="AZ360" s="159"/>
      <c r="BA360" s="159"/>
      <c r="BB360" s="159"/>
      <c r="BC360" s="159"/>
      <c r="BD360" s="159"/>
      <c r="BE360" s="159"/>
      <c r="BF360" s="159"/>
      <c r="BG360" s="159"/>
      <c r="BH360" s="159"/>
      <c r="BI360" s="159"/>
      <c r="BJ360" s="159"/>
      <c r="BK360" s="159"/>
      <c r="BL360" s="159"/>
      <c r="BM360" s="159"/>
      <c r="BN360" s="159"/>
      <c r="BO360" s="159"/>
      <c r="BP360" s="159"/>
      <c r="BQ360" s="159"/>
      <c r="BR360" s="159"/>
      <c r="BS360" s="159"/>
      <c r="BT360" s="159"/>
      <c r="BU360" s="159"/>
      <c r="BV360" s="159"/>
      <c r="BW360" s="159"/>
      <c r="BX360" s="159"/>
      <c r="BY360" s="159"/>
      <c r="BZ360" s="159"/>
      <c r="CA360" s="159"/>
      <c r="CB360" s="159"/>
      <c r="CC360" s="159"/>
      <c r="CD360" s="159"/>
      <c r="CE360" s="159"/>
      <c r="CF360" s="159"/>
      <c r="CG360" s="159"/>
      <c r="CH360" s="159"/>
      <c r="CI360" s="159"/>
      <c r="CJ360" s="159"/>
      <c r="CK360" s="159"/>
      <c r="CL360" s="159"/>
      <c r="CM360" s="159"/>
      <c r="CN360" s="159"/>
      <c r="CO360" s="159"/>
      <c r="CP360" s="159"/>
      <c r="CQ360" s="159"/>
      <c r="CR360" s="159"/>
      <c r="CS360" s="159"/>
      <c r="CT360" s="159"/>
      <c r="CU360" s="159"/>
      <c r="CV360" s="159"/>
      <c r="CW360" s="159"/>
      <c r="CX360" s="159"/>
      <c r="CY360" s="159"/>
      <c r="CZ360" s="159"/>
      <c r="DA360" s="159"/>
      <c r="DB360" s="159"/>
      <c r="DC360" s="159"/>
      <c r="DD360" s="159"/>
      <c r="DE360" s="159"/>
      <c r="DF360" s="159"/>
      <c r="DG360" s="159"/>
      <c r="DH360" s="159"/>
      <c r="DI360" s="159"/>
      <c r="DJ360" s="159"/>
      <c r="DK360" s="159"/>
      <c r="DL360" s="159"/>
      <c r="DM360" s="159"/>
      <c r="DN360" s="159"/>
      <c r="DO360" s="159"/>
      <c r="DP360" s="159"/>
      <c r="DQ360" s="159"/>
      <c r="DR360" s="159"/>
      <c r="DS360" s="159"/>
      <c r="DT360" s="159"/>
      <c r="DU360" s="159"/>
      <c r="DV360" s="159"/>
      <c r="DW360" s="159"/>
      <c r="DX360" s="159"/>
      <c r="DY360" s="159"/>
      <c r="DZ360" s="159"/>
      <c r="EA360" s="159"/>
      <c r="EB360" s="159"/>
      <c r="EC360" s="159"/>
      <c r="ED360" s="159"/>
      <c r="EE360" s="159"/>
      <c r="EF360" s="159"/>
      <c r="EG360" s="159"/>
      <c r="EH360" s="159"/>
      <c r="EI360" s="159"/>
      <c r="EJ360" s="159"/>
      <c r="EK360" s="159"/>
      <c r="EL360" s="159"/>
      <c r="EM360" s="159"/>
      <c r="EN360" s="159"/>
      <c r="EO360" s="159"/>
      <c r="EP360" s="159"/>
      <c r="EQ360" s="159"/>
      <c r="ER360" s="159"/>
      <c r="ES360" s="159"/>
      <c r="ET360" s="159"/>
      <c r="EU360" s="159"/>
      <c r="EV360" s="159"/>
      <c r="EW360" s="159"/>
      <c r="EX360" s="159"/>
      <c r="EY360" s="159"/>
      <c r="EZ360" s="159"/>
      <c r="FA360" s="159"/>
      <c r="FB360" s="159"/>
      <c r="FC360" s="159"/>
      <c r="FD360" s="159"/>
      <c r="FE360" s="159"/>
      <c r="FF360" s="159"/>
      <c r="FG360" s="159"/>
      <c r="FH360" s="159"/>
      <c r="FI360" s="159"/>
      <c r="FJ360" s="159"/>
      <c r="FK360" s="159"/>
      <c r="FL360" s="159"/>
      <c r="FM360" s="159"/>
      <c r="FN360" s="159"/>
      <c r="FO360" s="159"/>
      <c r="FP360" s="159"/>
      <c r="FQ360" s="159"/>
      <c r="FR360" s="159"/>
      <c r="FS360" s="159"/>
      <c r="FT360" s="159"/>
      <c r="FU360" s="159"/>
      <c r="FV360" s="159"/>
      <c r="FW360" s="159"/>
      <c r="FX360" s="159"/>
      <c r="FY360" s="159"/>
      <c r="FZ360" s="159"/>
      <c r="GA360" s="159"/>
      <c r="GB360" s="159"/>
      <c r="GC360" s="159"/>
      <c r="GD360" s="159"/>
      <c r="GE360" s="159"/>
      <c r="GF360" s="159"/>
      <c r="GG360" s="159"/>
      <c r="GH360" s="159"/>
      <c r="GI360" s="159"/>
      <c r="GJ360" s="159"/>
      <c r="GK360" s="159"/>
      <c r="GL360" s="159"/>
      <c r="GM360" s="159"/>
      <c r="GN360" s="159"/>
      <c r="GO360" s="159"/>
      <c r="GP360" s="159"/>
      <c r="GQ360" s="159"/>
      <c r="GR360" s="159"/>
      <c r="GS360" s="159"/>
      <c r="GT360" s="159"/>
      <c r="GU360" s="159"/>
      <c r="GV360" s="159"/>
      <c r="GW360" s="159"/>
      <c r="GX360" s="159"/>
      <c r="GY360" s="159"/>
      <c r="GZ360" s="159"/>
      <c r="HA360" s="159"/>
      <c r="HB360" s="159"/>
      <c r="HC360" s="159"/>
      <c r="HD360" s="159"/>
      <c r="HE360" s="159"/>
      <c r="HF360" s="159"/>
      <c r="HG360" s="159"/>
      <c r="HH360" s="159"/>
      <c r="HI360" s="159"/>
      <c r="HJ360" s="159"/>
      <c r="HK360" s="159"/>
      <c r="HL360" s="159"/>
      <c r="HM360" s="159"/>
      <c r="HN360" s="159"/>
      <c r="HO360" s="159"/>
      <c r="HP360" s="159"/>
    </row>
    <row r="361" s="158" customFormat="1" spans="1:224">
      <c r="A361" s="170"/>
      <c r="AG361" s="159"/>
      <c r="AH361" s="159"/>
      <c r="AI361" s="159"/>
      <c r="AJ361" s="159"/>
      <c r="AK361" s="159"/>
      <c r="AL361" s="159"/>
      <c r="AM361" s="159"/>
      <c r="AN361" s="159"/>
      <c r="AO361" s="159"/>
      <c r="AP361" s="159"/>
      <c r="AQ361" s="159"/>
      <c r="AR361" s="159"/>
      <c r="AS361" s="159"/>
      <c r="AT361" s="159"/>
      <c r="AU361" s="159"/>
      <c r="AV361" s="159"/>
      <c r="AW361" s="159"/>
      <c r="AX361" s="159"/>
      <c r="AY361" s="159"/>
      <c r="AZ361" s="159"/>
      <c r="BA361" s="159"/>
      <c r="BB361" s="159"/>
      <c r="BC361" s="159"/>
      <c r="BD361" s="159"/>
      <c r="BE361" s="159"/>
      <c r="BF361" s="159"/>
      <c r="BG361" s="159"/>
      <c r="BH361" s="159"/>
      <c r="BI361" s="159"/>
      <c r="BJ361" s="159"/>
      <c r="BK361" s="159"/>
      <c r="BL361" s="159"/>
      <c r="BM361" s="159"/>
      <c r="BN361" s="159"/>
      <c r="BO361" s="159"/>
      <c r="BP361" s="159"/>
      <c r="BQ361" s="159"/>
      <c r="BR361" s="159"/>
      <c r="BS361" s="159"/>
      <c r="BT361" s="159"/>
      <c r="BU361" s="159"/>
      <c r="BV361" s="159"/>
      <c r="BW361" s="159"/>
      <c r="BX361" s="159"/>
      <c r="BY361" s="159"/>
      <c r="BZ361" s="159"/>
      <c r="CA361" s="159"/>
      <c r="CB361" s="159"/>
      <c r="CC361" s="159"/>
      <c r="CD361" s="159"/>
      <c r="CE361" s="159"/>
      <c r="CF361" s="159"/>
      <c r="CG361" s="159"/>
      <c r="CH361" s="159"/>
      <c r="CI361" s="159"/>
      <c r="CJ361" s="159"/>
      <c r="CK361" s="159"/>
      <c r="CL361" s="159"/>
      <c r="CM361" s="159"/>
      <c r="CN361" s="159"/>
      <c r="CO361" s="159"/>
      <c r="CP361" s="159"/>
      <c r="CQ361" s="159"/>
      <c r="CR361" s="159"/>
      <c r="CS361" s="159"/>
      <c r="CT361" s="159"/>
      <c r="CU361" s="159"/>
      <c r="CV361" s="159"/>
      <c r="CW361" s="159"/>
      <c r="CX361" s="159"/>
      <c r="CY361" s="159"/>
      <c r="CZ361" s="159"/>
      <c r="DA361" s="159"/>
      <c r="DB361" s="159"/>
      <c r="DC361" s="159"/>
      <c r="DD361" s="159"/>
      <c r="DE361" s="159"/>
      <c r="DF361" s="159"/>
      <c r="DG361" s="159"/>
      <c r="DH361" s="159"/>
      <c r="DI361" s="159"/>
      <c r="DJ361" s="159"/>
      <c r="DK361" s="159"/>
      <c r="DL361" s="159"/>
      <c r="DM361" s="159"/>
      <c r="DN361" s="159"/>
      <c r="DO361" s="159"/>
      <c r="DP361" s="159"/>
      <c r="DQ361" s="159"/>
      <c r="DR361" s="159"/>
      <c r="DS361" s="159"/>
      <c r="DT361" s="159"/>
      <c r="DU361" s="159"/>
      <c r="DV361" s="159"/>
      <c r="DW361" s="159"/>
      <c r="DX361" s="159"/>
      <c r="DY361" s="159"/>
      <c r="DZ361" s="159"/>
      <c r="EA361" s="159"/>
      <c r="EB361" s="159"/>
      <c r="EC361" s="159"/>
      <c r="ED361" s="159"/>
      <c r="EE361" s="159"/>
      <c r="EF361" s="159"/>
      <c r="EG361" s="159"/>
      <c r="EH361" s="159"/>
      <c r="EI361" s="159"/>
      <c r="EJ361" s="159"/>
      <c r="EK361" s="159"/>
      <c r="EL361" s="159"/>
      <c r="EM361" s="159"/>
      <c r="EN361" s="159"/>
      <c r="EO361" s="159"/>
      <c r="EP361" s="159"/>
      <c r="EQ361" s="159"/>
      <c r="ER361" s="159"/>
      <c r="ES361" s="159"/>
      <c r="ET361" s="159"/>
      <c r="EU361" s="159"/>
      <c r="EV361" s="159"/>
      <c r="EW361" s="159"/>
      <c r="EX361" s="159"/>
      <c r="EY361" s="159"/>
      <c r="EZ361" s="159"/>
      <c r="FA361" s="159"/>
      <c r="FB361" s="159"/>
      <c r="FC361" s="159"/>
      <c r="FD361" s="159"/>
      <c r="FE361" s="159"/>
      <c r="FF361" s="159"/>
      <c r="FG361" s="159"/>
      <c r="FH361" s="159"/>
      <c r="FI361" s="159"/>
      <c r="FJ361" s="159"/>
      <c r="FK361" s="159"/>
      <c r="FL361" s="159"/>
      <c r="FM361" s="159"/>
      <c r="FN361" s="159"/>
      <c r="FO361" s="159"/>
      <c r="FP361" s="159"/>
      <c r="FQ361" s="159"/>
      <c r="FR361" s="159"/>
      <c r="FS361" s="159"/>
      <c r="FT361" s="159"/>
      <c r="FU361" s="159"/>
      <c r="FV361" s="159"/>
      <c r="FW361" s="159"/>
      <c r="FX361" s="159"/>
      <c r="FY361" s="159"/>
      <c r="FZ361" s="159"/>
      <c r="GA361" s="159"/>
      <c r="GB361" s="159"/>
      <c r="GC361" s="159"/>
      <c r="GD361" s="159"/>
      <c r="GE361" s="159"/>
      <c r="GF361" s="159"/>
      <c r="GG361" s="159"/>
      <c r="GH361" s="159"/>
      <c r="GI361" s="159"/>
      <c r="GJ361" s="159"/>
      <c r="GK361" s="159"/>
      <c r="GL361" s="159"/>
      <c r="GM361" s="159"/>
      <c r="GN361" s="159"/>
      <c r="GO361" s="159"/>
      <c r="GP361" s="159"/>
      <c r="GQ361" s="159"/>
      <c r="GR361" s="159"/>
      <c r="GS361" s="159"/>
      <c r="GT361" s="159"/>
      <c r="GU361" s="159"/>
      <c r="GV361" s="159"/>
      <c r="GW361" s="159"/>
      <c r="GX361" s="159"/>
      <c r="GY361" s="159"/>
      <c r="GZ361" s="159"/>
      <c r="HA361" s="159"/>
      <c r="HB361" s="159"/>
      <c r="HC361" s="159"/>
      <c r="HD361" s="159"/>
      <c r="HE361" s="159"/>
      <c r="HF361" s="159"/>
      <c r="HG361" s="159"/>
      <c r="HH361" s="159"/>
      <c r="HI361" s="159"/>
      <c r="HJ361" s="159"/>
      <c r="HK361" s="159"/>
      <c r="HL361" s="159"/>
      <c r="HM361" s="159"/>
      <c r="HN361" s="159"/>
      <c r="HO361" s="159"/>
      <c r="HP361" s="159"/>
    </row>
    <row r="362" s="158" customFormat="1" spans="1:224">
      <c r="A362" s="170"/>
      <c r="AG362" s="159"/>
      <c r="AH362" s="159"/>
      <c r="AI362" s="159"/>
      <c r="AJ362" s="159"/>
      <c r="AK362" s="159"/>
      <c r="AL362" s="159"/>
      <c r="AM362" s="159"/>
      <c r="AN362" s="159"/>
      <c r="AO362" s="159"/>
      <c r="AP362" s="159"/>
      <c r="AQ362" s="159"/>
      <c r="AR362" s="159"/>
      <c r="AS362" s="159"/>
      <c r="AT362" s="159"/>
      <c r="AU362" s="159"/>
      <c r="AV362" s="159"/>
      <c r="AW362" s="159"/>
      <c r="AX362" s="159"/>
      <c r="AY362" s="159"/>
      <c r="AZ362" s="159"/>
      <c r="BA362" s="159"/>
      <c r="BB362" s="159"/>
      <c r="BC362" s="159"/>
      <c r="BD362" s="159"/>
      <c r="BE362" s="159"/>
      <c r="BF362" s="159"/>
      <c r="BG362" s="159"/>
      <c r="BH362" s="159"/>
      <c r="BI362" s="159"/>
      <c r="BJ362" s="159"/>
      <c r="BK362" s="159"/>
      <c r="BL362" s="159"/>
      <c r="BM362" s="159"/>
      <c r="BN362" s="159"/>
      <c r="BO362" s="159"/>
      <c r="BP362" s="159"/>
      <c r="BQ362" s="159"/>
      <c r="BR362" s="159"/>
      <c r="BS362" s="159"/>
      <c r="BT362" s="159"/>
      <c r="BU362" s="159"/>
      <c r="BV362" s="159"/>
      <c r="BW362" s="159"/>
      <c r="BX362" s="159"/>
      <c r="BY362" s="159"/>
      <c r="BZ362" s="159"/>
      <c r="CA362" s="159"/>
      <c r="CB362" s="159"/>
      <c r="CC362" s="159"/>
      <c r="CD362" s="159"/>
      <c r="CE362" s="159"/>
      <c r="CF362" s="159"/>
      <c r="CG362" s="159"/>
      <c r="CH362" s="159"/>
      <c r="CI362" s="159"/>
      <c r="CJ362" s="159"/>
      <c r="CK362" s="159"/>
      <c r="CL362" s="159"/>
      <c r="CM362" s="159"/>
      <c r="CN362" s="159"/>
      <c r="CO362" s="159"/>
      <c r="CP362" s="159"/>
      <c r="CQ362" s="159"/>
      <c r="CR362" s="159"/>
      <c r="CS362" s="159"/>
      <c r="CT362" s="159"/>
      <c r="CU362" s="159"/>
      <c r="CV362" s="159"/>
      <c r="CW362" s="159"/>
      <c r="CX362" s="159"/>
      <c r="CY362" s="159"/>
      <c r="CZ362" s="159"/>
      <c r="DA362" s="159"/>
      <c r="DB362" s="159"/>
      <c r="DC362" s="159"/>
      <c r="DD362" s="159"/>
      <c r="DE362" s="159"/>
      <c r="DF362" s="159"/>
      <c r="DG362" s="159"/>
      <c r="DH362" s="159"/>
      <c r="DI362" s="159"/>
      <c r="DJ362" s="159"/>
      <c r="DK362" s="159"/>
      <c r="DL362" s="159"/>
      <c r="DM362" s="159"/>
      <c r="DN362" s="159"/>
      <c r="DO362" s="159"/>
      <c r="DP362" s="159"/>
      <c r="DQ362" s="159"/>
      <c r="DR362" s="159"/>
      <c r="DS362" s="159"/>
      <c r="DT362" s="159"/>
      <c r="DU362" s="159"/>
      <c r="DV362" s="159"/>
      <c r="DW362" s="159"/>
      <c r="DX362" s="159"/>
      <c r="DY362" s="159"/>
      <c r="DZ362" s="159"/>
      <c r="EA362" s="159"/>
      <c r="EB362" s="159"/>
      <c r="EC362" s="159"/>
      <c r="ED362" s="159"/>
      <c r="EE362" s="159"/>
      <c r="EF362" s="159"/>
      <c r="EG362" s="159"/>
      <c r="EH362" s="159"/>
      <c r="EI362" s="159"/>
      <c r="EJ362" s="159"/>
      <c r="EK362" s="159"/>
      <c r="EL362" s="159"/>
      <c r="EM362" s="159"/>
      <c r="EN362" s="159"/>
      <c r="EO362" s="159"/>
      <c r="EP362" s="159"/>
      <c r="EQ362" s="159"/>
      <c r="ER362" s="159"/>
      <c r="ES362" s="159"/>
      <c r="ET362" s="159"/>
      <c r="EU362" s="159"/>
      <c r="EV362" s="159"/>
      <c r="EW362" s="159"/>
      <c r="EX362" s="159"/>
      <c r="EY362" s="159"/>
      <c r="EZ362" s="159"/>
      <c r="FA362" s="159"/>
      <c r="FB362" s="159"/>
      <c r="FC362" s="159"/>
      <c r="FD362" s="159"/>
      <c r="FE362" s="159"/>
      <c r="FF362" s="159"/>
      <c r="FG362" s="159"/>
      <c r="FH362" s="159"/>
      <c r="FI362" s="159"/>
      <c r="FJ362" s="159"/>
      <c r="FK362" s="159"/>
      <c r="FL362" s="159"/>
      <c r="FM362" s="159"/>
      <c r="FN362" s="159"/>
      <c r="FO362" s="159"/>
      <c r="FP362" s="159"/>
      <c r="FQ362" s="159"/>
      <c r="FR362" s="159"/>
      <c r="FS362" s="159"/>
      <c r="FT362" s="159"/>
      <c r="FU362" s="159"/>
      <c r="FV362" s="159"/>
      <c r="FW362" s="159"/>
      <c r="FX362" s="159"/>
      <c r="FY362" s="159"/>
      <c r="FZ362" s="159"/>
      <c r="GA362" s="159"/>
      <c r="GB362" s="159"/>
      <c r="GC362" s="159"/>
      <c r="GD362" s="159"/>
      <c r="GE362" s="159"/>
      <c r="GF362" s="159"/>
      <c r="GG362" s="159"/>
      <c r="GH362" s="159"/>
      <c r="GI362" s="159"/>
      <c r="GJ362" s="159"/>
      <c r="GK362" s="159"/>
      <c r="GL362" s="159"/>
      <c r="GM362" s="159"/>
      <c r="GN362" s="159"/>
      <c r="GO362" s="159"/>
      <c r="GP362" s="159"/>
      <c r="GQ362" s="159"/>
      <c r="GR362" s="159"/>
      <c r="GS362" s="159"/>
      <c r="GT362" s="159"/>
      <c r="GU362" s="159"/>
      <c r="GV362" s="159"/>
      <c r="GW362" s="159"/>
      <c r="GX362" s="159"/>
      <c r="GY362" s="159"/>
      <c r="GZ362" s="159"/>
      <c r="HA362" s="159"/>
      <c r="HB362" s="159"/>
      <c r="HC362" s="159"/>
      <c r="HD362" s="159"/>
      <c r="HE362" s="159"/>
      <c r="HF362" s="159"/>
      <c r="HG362" s="159"/>
      <c r="HH362" s="159"/>
      <c r="HI362" s="159"/>
      <c r="HJ362" s="159"/>
      <c r="HK362" s="159"/>
      <c r="HL362" s="159"/>
      <c r="HM362" s="159"/>
      <c r="HN362" s="159"/>
      <c r="HO362" s="159"/>
      <c r="HP362" s="159"/>
    </row>
    <row r="363" s="158" customFormat="1" spans="1:224">
      <c r="A363" s="170"/>
      <c r="AG363" s="159"/>
      <c r="AH363" s="159"/>
      <c r="AI363" s="159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  <c r="AV363" s="159"/>
      <c r="AW363" s="159"/>
      <c r="AX363" s="159"/>
      <c r="AY363" s="159"/>
      <c r="AZ363" s="159"/>
      <c r="BA363" s="159"/>
      <c r="BB363" s="159"/>
      <c r="BC363" s="159"/>
      <c r="BD363" s="159"/>
      <c r="BE363" s="159"/>
      <c r="BF363" s="159"/>
      <c r="BG363" s="159"/>
      <c r="BH363" s="159"/>
      <c r="BI363" s="159"/>
      <c r="BJ363" s="159"/>
      <c r="BK363" s="159"/>
      <c r="BL363" s="159"/>
      <c r="BM363" s="159"/>
      <c r="BN363" s="159"/>
      <c r="BO363" s="159"/>
      <c r="BP363" s="159"/>
      <c r="BQ363" s="159"/>
      <c r="BR363" s="159"/>
      <c r="BS363" s="159"/>
      <c r="BT363" s="159"/>
      <c r="BU363" s="159"/>
      <c r="BV363" s="159"/>
      <c r="BW363" s="159"/>
      <c r="BX363" s="159"/>
      <c r="BY363" s="159"/>
      <c r="BZ363" s="159"/>
      <c r="CA363" s="159"/>
      <c r="CB363" s="159"/>
      <c r="CC363" s="159"/>
      <c r="CD363" s="159"/>
      <c r="CE363" s="159"/>
      <c r="CF363" s="159"/>
      <c r="CG363" s="159"/>
      <c r="CH363" s="159"/>
      <c r="CI363" s="159"/>
      <c r="CJ363" s="159"/>
      <c r="CK363" s="159"/>
      <c r="CL363" s="159"/>
      <c r="CM363" s="159"/>
      <c r="CN363" s="159"/>
      <c r="CO363" s="159"/>
      <c r="CP363" s="159"/>
      <c r="CQ363" s="159"/>
      <c r="CR363" s="159"/>
      <c r="CS363" s="159"/>
      <c r="CT363" s="159"/>
      <c r="CU363" s="159"/>
      <c r="CV363" s="159"/>
      <c r="CW363" s="159"/>
      <c r="CX363" s="159"/>
      <c r="CY363" s="159"/>
      <c r="CZ363" s="159"/>
      <c r="DA363" s="159"/>
      <c r="DB363" s="159"/>
      <c r="DC363" s="159"/>
      <c r="DD363" s="159"/>
      <c r="DE363" s="159"/>
      <c r="DF363" s="159"/>
      <c r="DG363" s="159"/>
      <c r="DH363" s="159"/>
      <c r="DI363" s="159"/>
      <c r="DJ363" s="159"/>
      <c r="DK363" s="159"/>
      <c r="DL363" s="159"/>
      <c r="DM363" s="159"/>
      <c r="DN363" s="159"/>
      <c r="DO363" s="159"/>
      <c r="DP363" s="159"/>
      <c r="DQ363" s="159"/>
      <c r="DR363" s="159"/>
      <c r="DS363" s="159"/>
      <c r="DT363" s="159"/>
      <c r="DU363" s="159"/>
      <c r="DV363" s="159"/>
      <c r="DW363" s="159"/>
      <c r="DX363" s="159"/>
      <c r="DY363" s="159"/>
      <c r="DZ363" s="159"/>
      <c r="EA363" s="159"/>
      <c r="EB363" s="159"/>
      <c r="EC363" s="159"/>
      <c r="ED363" s="159"/>
      <c r="EE363" s="159"/>
      <c r="EF363" s="159"/>
      <c r="EG363" s="159"/>
      <c r="EH363" s="159"/>
      <c r="EI363" s="159"/>
      <c r="EJ363" s="159"/>
      <c r="EK363" s="159"/>
      <c r="EL363" s="159"/>
      <c r="EM363" s="159"/>
      <c r="EN363" s="159"/>
      <c r="EO363" s="159"/>
      <c r="EP363" s="159"/>
      <c r="EQ363" s="159"/>
      <c r="ER363" s="159"/>
      <c r="ES363" s="159"/>
      <c r="ET363" s="159"/>
      <c r="EU363" s="159"/>
      <c r="EV363" s="159"/>
      <c r="EW363" s="159"/>
      <c r="EX363" s="159"/>
      <c r="EY363" s="159"/>
      <c r="EZ363" s="159"/>
      <c r="FA363" s="159"/>
      <c r="FB363" s="159"/>
      <c r="FC363" s="159"/>
      <c r="FD363" s="159"/>
      <c r="FE363" s="159"/>
      <c r="FF363" s="159"/>
      <c r="FG363" s="159"/>
      <c r="FH363" s="159"/>
      <c r="FI363" s="159"/>
      <c r="FJ363" s="159"/>
      <c r="FK363" s="159"/>
      <c r="FL363" s="159"/>
      <c r="FM363" s="159"/>
      <c r="FN363" s="159"/>
      <c r="FO363" s="159"/>
      <c r="FP363" s="159"/>
      <c r="FQ363" s="159"/>
      <c r="FR363" s="159"/>
      <c r="FS363" s="159"/>
      <c r="FT363" s="159"/>
      <c r="FU363" s="159"/>
      <c r="FV363" s="159"/>
      <c r="FW363" s="159"/>
      <c r="FX363" s="159"/>
      <c r="FY363" s="159"/>
      <c r="FZ363" s="159"/>
      <c r="GA363" s="159"/>
      <c r="GB363" s="159"/>
      <c r="GC363" s="159"/>
      <c r="GD363" s="159"/>
      <c r="GE363" s="159"/>
      <c r="GF363" s="159"/>
      <c r="GG363" s="159"/>
      <c r="GH363" s="159"/>
      <c r="GI363" s="159"/>
      <c r="GJ363" s="159"/>
      <c r="GK363" s="159"/>
      <c r="GL363" s="159"/>
      <c r="GM363" s="159"/>
      <c r="GN363" s="159"/>
      <c r="GO363" s="159"/>
      <c r="GP363" s="159"/>
      <c r="GQ363" s="159"/>
      <c r="GR363" s="159"/>
      <c r="GS363" s="159"/>
      <c r="GT363" s="159"/>
      <c r="GU363" s="159"/>
      <c r="GV363" s="159"/>
      <c r="GW363" s="159"/>
      <c r="GX363" s="159"/>
      <c r="GY363" s="159"/>
      <c r="GZ363" s="159"/>
      <c r="HA363" s="159"/>
      <c r="HB363" s="159"/>
      <c r="HC363" s="159"/>
      <c r="HD363" s="159"/>
      <c r="HE363" s="159"/>
      <c r="HF363" s="159"/>
      <c r="HG363" s="159"/>
      <c r="HH363" s="159"/>
      <c r="HI363" s="159"/>
      <c r="HJ363" s="159"/>
      <c r="HK363" s="159"/>
      <c r="HL363" s="159"/>
      <c r="HM363" s="159"/>
      <c r="HN363" s="159"/>
      <c r="HO363" s="159"/>
      <c r="HP363" s="159"/>
    </row>
    <row r="364" s="158" customFormat="1" spans="1:224">
      <c r="A364" s="170"/>
      <c r="AG364" s="159"/>
      <c r="AH364" s="159"/>
      <c r="AI364" s="159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  <c r="AV364" s="159"/>
      <c r="AW364" s="159"/>
      <c r="AX364" s="159"/>
      <c r="AY364" s="159"/>
      <c r="AZ364" s="159"/>
      <c r="BA364" s="159"/>
      <c r="BB364" s="159"/>
      <c r="BC364" s="159"/>
      <c r="BD364" s="159"/>
      <c r="BE364" s="159"/>
      <c r="BF364" s="159"/>
      <c r="BG364" s="159"/>
      <c r="BH364" s="159"/>
      <c r="BI364" s="159"/>
      <c r="BJ364" s="159"/>
      <c r="BK364" s="159"/>
      <c r="BL364" s="159"/>
      <c r="BM364" s="159"/>
      <c r="BN364" s="159"/>
      <c r="BO364" s="159"/>
      <c r="BP364" s="159"/>
      <c r="BQ364" s="159"/>
      <c r="BR364" s="159"/>
      <c r="BS364" s="159"/>
      <c r="BT364" s="159"/>
      <c r="BU364" s="159"/>
      <c r="BV364" s="159"/>
      <c r="BW364" s="159"/>
      <c r="BX364" s="159"/>
      <c r="BY364" s="159"/>
      <c r="BZ364" s="159"/>
      <c r="CA364" s="159"/>
      <c r="CB364" s="159"/>
      <c r="CC364" s="159"/>
      <c r="CD364" s="159"/>
      <c r="CE364" s="159"/>
      <c r="CF364" s="159"/>
      <c r="CG364" s="159"/>
      <c r="CH364" s="159"/>
      <c r="CI364" s="159"/>
      <c r="CJ364" s="159"/>
      <c r="CK364" s="159"/>
      <c r="CL364" s="159"/>
      <c r="CM364" s="159"/>
      <c r="CN364" s="159"/>
      <c r="CO364" s="159"/>
      <c r="CP364" s="159"/>
      <c r="CQ364" s="159"/>
      <c r="CR364" s="159"/>
      <c r="CS364" s="159"/>
      <c r="CT364" s="159"/>
      <c r="CU364" s="159"/>
      <c r="CV364" s="159"/>
      <c r="CW364" s="159"/>
      <c r="CX364" s="159"/>
      <c r="CY364" s="159"/>
      <c r="CZ364" s="159"/>
      <c r="DA364" s="159"/>
      <c r="DB364" s="159"/>
      <c r="DC364" s="159"/>
      <c r="DD364" s="159"/>
      <c r="DE364" s="159"/>
      <c r="DF364" s="159"/>
      <c r="DG364" s="159"/>
      <c r="DH364" s="159"/>
      <c r="DI364" s="159"/>
      <c r="DJ364" s="159"/>
      <c r="DK364" s="159"/>
      <c r="DL364" s="159"/>
      <c r="DM364" s="159"/>
      <c r="DN364" s="159"/>
      <c r="DO364" s="159"/>
      <c r="DP364" s="159"/>
      <c r="DQ364" s="159"/>
      <c r="DR364" s="159"/>
      <c r="DS364" s="159"/>
      <c r="DT364" s="159"/>
      <c r="DU364" s="159"/>
      <c r="DV364" s="159"/>
      <c r="DW364" s="159"/>
      <c r="DX364" s="159"/>
      <c r="DY364" s="159"/>
      <c r="DZ364" s="159"/>
      <c r="EA364" s="159"/>
      <c r="EB364" s="159"/>
      <c r="EC364" s="159"/>
      <c r="ED364" s="159"/>
      <c r="EE364" s="159"/>
      <c r="EF364" s="159"/>
      <c r="EG364" s="159"/>
      <c r="EH364" s="159"/>
      <c r="EI364" s="159"/>
      <c r="EJ364" s="159"/>
      <c r="EK364" s="159"/>
      <c r="EL364" s="159"/>
      <c r="EM364" s="159"/>
      <c r="EN364" s="159"/>
      <c r="EO364" s="159"/>
      <c r="EP364" s="159"/>
      <c r="EQ364" s="159"/>
      <c r="ER364" s="159"/>
      <c r="ES364" s="159"/>
      <c r="ET364" s="159"/>
      <c r="EU364" s="159"/>
      <c r="EV364" s="159"/>
      <c r="EW364" s="159"/>
      <c r="EX364" s="159"/>
      <c r="EY364" s="159"/>
      <c r="EZ364" s="159"/>
      <c r="FA364" s="159"/>
      <c r="FB364" s="159"/>
      <c r="FC364" s="159"/>
      <c r="FD364" s="159"/>
      <c r="FE364" s="159"/>
      <c r="FF364" s="159"/>
      <c r="FG364" s="159"/>
      <c r="FH364" s="159"/>
      <c r="FI364" s="159"/>
      <c r="FJ364" s="159"/>
      <c r="FK364" s="159"/>
      <c r="FL364" s="159"/>
      <c r="FM364" s="159"/>
      <c r="FN364" s="159"/>
      <c r="FO364" s="159"/>
      <c r="FP364" s="159"/>
      <c r="FQ364" s="159"/>
      <c r="FR364" s="159"/>
      <c r="FS364" s="159"/>
      <c r="FT364" s="159"/>
      <c r="FU364" s="159"/>
      <c r="FV364" s="159"/>
      <c r="FW364" s="159"/>
      <c r="FX364" s="159"/>
      <c r="FY364" s="159"/>
      <c r="FZ364" s="159"/>
      <c r="GA364" s="159"/>
      <c r="GB364" s="159"/>
      <c r="GC364" s="159"/>
      <c r="GD364" s="159"/>
      <c r="GE364" s="159"/>
      <c r="GF364" s="159"/>
      <c r="GG364" s="159"/>
      <c r="GH364" s="159"/>
      <c r="GI364" s="159"/>
      <c r="GJ364" s="159"/>
      <c r="GK364" s="159"/>
      <c r="GL364" s="159"/>
      <c r="GM364" s="159"/>
      <c r="GN364" s="159"/>
      <c r="GO364" s="159"/>
      <c r="GP364" s="159"/>
      <c r="GQ364" s="159"/>
      <c r="GR364" s="159"/>
      <c r="GS364" s="159"/>
      <c r="GT364" s="159"/>
      <c r="GU364" s="159"/>
      <c r="GV364" s="159"/>
      <c r="GW364" s="159"/>
      <c r="GX364" s="159"/>
      <c r="GY364" s="159"/>
      <c r="GZ364" s="159"/>
      <c r="HA364" s="159"/>
      <c r="HB364" s="159"/>
      <c r="HC364" s="159"/>
      <c r="HD364" s="159"/>
      <c r="HE364" s="159"/>
      <c r="HF364" s="159"/>
      <c r="HG364" s="159"/>
      <c r="HH364" s="159"/>
      <c r="HI364" s="159"/>
      <c r="HJ364" s="159"/>
      <c r="HK364" s="159"/>
      <c r="HL364" s="159"/>
      <c r="HM364" s="159"/>
      <c r="HN364" s="159"/>
      <c r="HO364" s="159"/>
      <c r="HP364" s="159"/>
    </row>
    <row r="365" s="158" customFormat="1" spans="1:224">
      <c r="A365" s="170"/>
      <c r="AG365" s="159"/>
      <c r="AH365" s="159"/>
      <c r="AI365" s="159"/>
      <c r="AJ365" s="159"/>
      <c r="AK365" s="159"/>
      <c r="AL365" s="159"/>
      <c r="AM365" s="159"/>
      <c r="AN365" s="159"/>
      <c r="AO365" s="159"/>
      <c r="AP365" s="159"/>
      <c r="AQ365" s="159"/>
      <c r="AR365" s="159"/>
      <c r="AS365" s="159"/>
      <c r="AT365" s="159"/>
      <c r="AU365" s="159"/>
      <c r="AV365" s="159"/>
      <c r="AW365" s="159"/>
      <c r="AX365" s="159"/>
      <c r="AY365" s="159"/>
      <c r="AZ365" s="159"/>
      <c r="BA365" s="159"/>
      <c r="BB365" s="159"/>
      <c r="BC365" s="159"/>
      <c r="BD365" s="159"/>
      <c r="BE365" s="159"/>
      <c r="BF365" s="159"/>
      <c r="BG365" s="159"/>
      <c r="BH365" s="159"/>
      <c r="BI365" s="159"/>
      <c r="BJ365" s="159"/>
      <c r="BK365" s="159"/>
      <c r="BL365" s="159"/>
      <c r="BM365" s="159"/>
      <c r="BN365" s="159"/>
      <c r="BO365" s="159"/>
      <c r="BP365" s="159"/>
      <c r="BQ365" s="159"/>
      <c r="BR365" s="159"/>
      <c r="BS365" s="159"/>
      <c r="BT365" s="159"/>
      <c r="BU365" s="159"/>
      <c r="BV365" s="159"/>
      <c r="BW365" s="159"/>
      <c r="BX365" s="159"/>
      <c r="BY365" s="159"/>
      <c r="BZ365" s="159"/>
      <c r="CA365" s="159"/>
      <c r="CB365" s="159"/>
      <c r="CC365" s="159"/>
      <c r="CD365" s="159"/>
      <c r="CE365" s="159"/>
      <c r="CF365" s="159"/>
      <c r="CG365" s="159"/>
      <c r="CH365" s="159"/>
      <c r="CI365" s="159"/>
      <c r="CJ365" s="159"/>
      <c r="CK365" s="159"/>
      <c r="CL365" s="159"/>
      <c r="CM365" s="159"/>
      <c r="CN365" s="159"/>
      <c r="CO365" s="159"/>
      <c r="CP365" s="159"/>
      <c r="CQ365" s="159"/>
      <c r="CR365" s="159"/>
      <c r="CS365" s="159"/>
      <c r="CT365" s="159"/>
      <c r="CU365" s="159"/>
      <c r="CV365" s="159"/>
      <c r="CW365" s="159"/>
      <c r="CX365" s="159"/>
      <c r="CY365" s="159"/>
      <c r="CZ365" s="159"/>
      <c r="DA365" s="159"/>
      <c r="DB365" s="159"/>
      <c r="DC365" s="159"/>
      <c r="DD365" s="159"/>
      <c r="DE365" s="159"/>
      <c r="DF365" s="159"/>
      <c r="DG365" s="159"/>
      <c r="DH365" s="159"/>
      <c r="DI365" s="159"/>
      <c r="DJ365" s="159"/>
      <c r="DK365" s="159"/>
      <c r="DL365" s="159"/>
      <c r="DM365" s="159"/>
      <c r="DN365" s="159"/>
      <c r="DO365" s="159"/>
      <c r="DP365" s="159"/>
      <c r="DQ365" s="159"/>
      <c r="DR365" s="159"/>
      <c r="DS365" s="159"/>
      <c r="DT365" s="159"/>
      <c r="DU365" s="159"/>
      <c r="DV365" s="159"/>
      <c r="DW365" s="159"/>
      <c r="DX365" s="159"/>
      <c r="DY365" s="159"/>
      <c r="DZ365" s="159"/>
      <c r="EA365" s="159"/>
      <c r="EB365" s="159"/>
      <c r="EC365" s="159"/>
      <c r="ED365" s="159"/>
      <c r="EE365" s="159"/>
      <c r="EF365" s="159"/>
      <c r="EG365" s="159"/>
      <c r="EH365" s="159"/>
      <c r="EI365" s="159"/>
      <c r="EJ365" s="159"/>
      <c r="EK365" s="159"/>
      <c r="EL365" s="159"/>
      <c r="EM365" s="159"/>
      <c r="EN365" s="159"/>
      <c r="EO365" s="159"/>
      <c r="EP365" s="159"/>
      <c r="EQ365" s="159"/>
      <c r="ER365" s="159"/>
      <c r="ES365" s="159"/>
      <c r="ET365" s="159"/>
      <c r="EU365" s="159"/>
      <c r="EV365" s="159"/>
      <c r="EW365" s="159"/>
      <c r="EX365" s="159"/>
      <c r="EY365" s="159"/>
      <c r="EZ365" s="159"/>
      <c r="FA365" s="159"/>
      <c r="FB365" s="159"/>
      <c r="FC365" s="159"/>
      <c r="FD365" s="159"/>
      <c r="FE365" s="159"/>
      <c r="FF365" s="159"/>
      <c r="FG365" s="159"/>
      <c r="FH365" s="159"/>
      <c r="FI365" s="159"/>
      <c r="FJ365" s="159"/>
      <c r="FK365" s="159"/>
      <c r="FL365" s="159"/>
      <c r="FM365" s="159"/>
      <c r="FN365" s="159"/>
      <c r="FO365" s="159"/>
      <c r="FP365" s="159"/>
      <c r="FQ365" s="159"/>
      <c r="FR365" s="159"/>
      <c r="FS365" s="159"/>
      <c r="FT365" s="159"/>
      <c r="FU365" s="159"/>
      <c r="FV365" s="159"/>
      <c r="FW365" s="159"/>
      <c r="FX365" s="159"/>
      <c r="FY365" s="159"/>
      <c r="FZ365" s="159"/>
      <c r="GA365" s="159"/>
      <c r="GB365" s="159"/>
      <c r="GC365" s="159"/>
      <c r="GD365" s="159"/>
      <c r="GE365" s="159"/>
      <c r="GF365" s="159"/>
      <c r="GG365" s="159"/>
      <c r="GH365" s="159"/>
      <c r="GI365" s="159"/>
      <c r="GJ365" s="159"/>
      <c r="GK365" s="159"/>
      <c r="GL365" s="159"/>
      <c r="GM365" s="159"/>
      <c r="GN365" s="159"/>
      <c r="GO365" s="159"/>
      <c r="GP365" s="159"/>
      <c r="GQ365" s="159"/>
      <c r="GR365" s="159"/>
      <c r="GS365" s="159"/>
      <c r="GT365" s="159"/>
      <c r="GU365" s="159"/>
      <c r="GV365" s="159"/>
      <c r="GW365" s="159"/>
      <c r="GX365" s="159"/>
      <c r="GY365" s="159"/>
      <c r="GZ365" s="159"/>
      <c r="HA365" s="159"/>
      <c r="HB365" s="159"/>
      <c r="HC365" s="159"/>
      <c r="HD365" s="159"/>
      <c r="HE365" s="159"/>
      <c r="HF365" s="159"/>
      <c r="HG365" s="159"/>
      <c r="HH365" s="159"/>
      <c r="HI365" s="159"/>
      <c r="HJ365" s="159"/>
      <c r="HK365" s="159"/>
      <c r="HL365" s="159"/>
      <c r="HM365" s="159"/>
      <c r="HN365" s="159"/>
      <c r="HO365" s="159"/>
      <c r="HP365" s="159"/>
    </row>
    <row r="366" s="158" customFormat="1" spans="1:224">
      <c r="A366" s="170"/>
      <c r="AG366" s="159"/>
      <c r="AH366" s="159"/>
      <c r="AI366" s="159"/>
      <c r="AJ366" s="159"/>
      <c r="AK366" s="159"/>
      <c r="AL366" s="159"/>
      <c r="AM366" s="159"/>
      <c r="AN366" s="159"/>
      <c r="AO366" s="159"/>
      <c r="AP366" s="159"/>
      <c r="AQ366" s="159"/>
      <c r="AR366" s="159"/>
      <c r="AS366" s="159"/>
      <c r="AT366" s="159"/>
      <c r="AU366" s="159"/>
      <c r="AV366" s="159"/>
      <c r="AW366" s="159"/>
      <c r="AX366" s="159"/>
      <c r="AY366" s="159"/>
      <c r="AZ366" s="159"/>
      <c r="BA366" s="159"/>
      <c r="BB366" s="159"/>
      <c r="BC366" s="159"/>
      <c r="BD366" s="159"/>
      <c r="BE366" s="159"/>
      <c r="BF366" s="159"/>
      <c r="BG366" s="159"/>
      <c r="BH366" s="159"/>
      <c r="BI366" s="159"/>
      <c r="BJ366" s="159"/>
      <c r="BK366" s="159"/>
      <c r="BL366" s="159"/>
      <c r="BM366" s="159"/>
      <c r="BN366" s="159"/>
      <c r="BO366" s="159"/>
      <c r="BP366" s="159"/>
      <c r="BQ366" s="159"/>
      <c r="BR366" s="159"/>
      <c r="BS366" s="159"/>
      <c r="BT366" s="159"/>
      <c r="BU366" s="159"/>
      <c r="BV366" s="159"/>
      <c r="BW366" s="159"/>
      <c r="BX366" s="159"/>
      <c r="BY366" s="159"/>
      <c r="BZ366" s="159"/>
      <c r="CA366" s="159"/>
      <c r="CB366" s="159"/>
      <c r="CC366" s="159"/>
      <c r="CD366" s="159"/>
      <c r="CE366" s="159"/>
      <c r="CF366" s="159"/>
      <c r="CG366" s="159"/>
      <c r="CH366" s="159"/>
      <c r="CI366" s="159"/>
      <c r="CJ366" s="159"/>
      <c r="CK366" s="159"/>
      <c r="CL366" s="159"/>
      <c r="CM366" s="159"/>
      <c r="CN366" s="159"/>
      <c r="CO366" s="159"/>
      <c r="CP366" s="159"/>
      <c r="CQ366" s="159"/>
      <c r="CR366" s="159"/>
      <c r="CS366" s="159"/>
      <c r="CT366" s="159"/>
      <c r="CU366" s="159"/>
      <c r="CV366" s="159"/>
      <c r="CW366" s="159"/>
      <c r="CX366" s="159"/>
      <c r="CY366" s="159"/>
      <c r="CZ366" s="159"/>
      <c r="DA366" s="159"/>
      <c r="DB366" s="159"/>
      <c r="DC366" s="159"/>
      <c r="DD366" s="159"/>
      <c r="DE366" s="159"/>
      <c r="DF366" s="159"/>
      <c r="DG366" s="159"/>
      <c r="DH366" s="159"/>
      <c r="DI366" s="159"/>
      <c r="DJ366" s="159"/>
      <c r="DK366" s="159"/>
      <c r="DL366" s="159"/>
      <c r="DM366" s="159"/>
      <c r="DN366" s="159"/>
      <c r="DO366" s="159"/>
      <c r="DP366" s="159"/>
      <c r="DQ366" s="159"/>
      <c r="DR366" s="159"/>
      <c r="DS366" s="159"/>
      <c r="DT366" s="159"/>
      <c r="DU366" s="159"/>
      <c r="DV366" s="159"/>
      <c r="DW366" s="159"/>
      <c r="DX366" s="159"/>
      <c r="DY366" s="159"/>
      <c r="DZ366" s="159"/>
      <c r="EA366" s="159"/>
      <c r="EB366" s="159"/>
      <c r="EC366" s="159"/>
      <c r="ED366" s="159"/>
      <c r="EE366" s="159"/>
      <c r="EF366" s="159"/>
      <c r="EG366" s="159"/>
      <c r="EH366" s="159"/>
      <c r="EI366" s="159"/>
      <c r="EJ366" s="159"/>
      <c r="EK366" s="159"/>
      <c r="EL366" s="159"/>
      <c r="EM366" s="159"/>
      <c r="EN366" s="159"/>
      <c r="EO366" s="159"/>
      <c r="EP366" s="159"/>
      <c r="EQ366" s="159"/>
      <c r="ER366" s="159"/>
      <c r="ES366" s="159"/>
      <c r="ET366" s="159"/>
      <c r="EU366" s="159"/>
      <c r="EV366" s="159"/>
      <c r="EW366" s="159"/>
      <c r="EX366" s="159"/>
      <c r="EY366" s="159"/>
      <c r="EZ366" s="159"/>
      <c r="FA366" s="159"/>
      <c r="FB366" s="159"/>
      <c r="FC366" s="159"/>
      <c r="FD366" s="159"/>
      <c r="FE366" s="159"/>
      <c r="FF366" s="159"/>
      <c r="FG366" s="159"/>
      <c r="FH366" s="159"/>
      <c r="FI366" s="159"/>
      <c r="FJ366" s="159"/>
      <c r="FK366" s="159"/>
      <c r="FL366" s="159"/>
      <c r="FM366" s="159"/>
      <c r="FN366" s="159"/>
      <c r="FO366" s="159"/>
      <c r="FP366" s="159"/>
      <c r="FQ366" s="159"/>
      <c r="FR366" s="159"/>
      <c r="FS366" s="159"/>
      <c r="FT366" s="159"/>
      <c r="FU366" s="159"/>
      <c r="FV366" s="159"/>
      <c r="FW366" s="159"/>
      <c r="FX366" s="159"/>
      <c r="FY366" s="159"/>
      <c r="FZ366" s="159"/>
      <c r="GA366" s="159"/>
      <c r="GB366" s="159"/>
      <c r="GC366" s="159"/>
      <c r="GD366" s="159"/>
      <c r="GE366" s="159"/>
      <c r="GF366" s="159"/>
      <c r="GG366" s="159"/>
      <c r="GH366" s="159"/>
      <c r="GI366" s="159"/>
      <c r="GJ366" s="159"/>
      <c r="GK366" s="159"/>
      <c r="GL366" s="159"/>
      <c r="GM366" s="159"/>
      <c r="GN366" s="159"/>
      <c r="GO366" s="159"/>
      <c r="GP366" s="159"/>
      <c r="GQ366" s="159"/>
      <c r="GR366" s="159"/>
      <c r="GS366" s="159"/>
      <c r="GT366" s="159"/>
      <c r="GU366" s="159"/>
      <c r="GV366" s="159"/>
      <c r="GW366" s="159"/>
      <c r="GX366" s="159"/>
      <c r="GY366" s="159"/>
      <c r="GZ366" s="159"/>
      <c r="HA366" s="159"/>
      <c r="HB366" s="159"/>
      <c r="HC366" s="159"/>
      <c r="HD366" s="159"/>
      <c r="HE366" s="159"/>
      <c r="HF366" s="159"/>
      <c r="HG366" s="159"/>
      <c r="HH366" s="159"/>
      <c r="HI366" s="159"/>
      <c r="HJ366" s="159"/>
      <c r="HK366" s="159"/>
      <c r="HL366" s="159"/>
      <c r="HM366" s="159"/>
      <c r="HN366" s="159"/>
      <c r="HO366" s="159"/>
      <c r="HP366" s="159"/>
    </row>
    <row r="367" s="158" customFormat="1" spans="1:224">
      <c r="A367" s="170"/>
      <c r="AG367" s="159"/>
      <c r="AH367" s="159"/>
      <c r="AI367" s="159"/>
      <c r="AJ367" s="159"/>
      <c r="AK367" s="159"/>
      <c r="AL367" s="159"/>
      <c r="AM367" s="159"/>
      <c r="AN367" s="159"/>
      <c r="AO367" s="159"/>
      <c r="AP367" s="159"/>
      <c r="AQ367" s="159"/>
      <c r="AR367" s="159"/>
      <c r="AS367" s="159"/>
      <c r="AT367" s="159"/>
      <c r="AU367" s="159"/>
      <c r="AV367" s="159"/>
      <c r="AW367" s="159"/>
      <c r="AX367" s="159"/>
      <c r="AY367" s="159"/>
      <c r="AZ367" s="159"/>
      <c r="BA367" s="159"/>
      <c r="BB367" s="159"/>
      <c r="BC367" s="159"/>
      <c r="BD367" s="159"/>
      <c r="BE367" s="159"/>
      <c r="BF367" s="159"/>
      <c r="BG367" s="159"/>
      <c r="BH367" s="159"/>
      <c r="BI367" s="159"/>
      <c r="BJ367" s="159"/>
      <c r="BK367" s="159"/>
      <c r="BL367" s="159"/>
      <c r="BM367" s="159"/>
      <c r="BN367" s="159"/>
      <c r="BO367" s="159"/>
      <c r="BP367" s="159"/>
      <c r="BQ367" s="159"/>
      <c r="BR367" s="159"/>
      <c r="BS367" s="159"/>
      <c r="BT367" s="159"/>
      <c r="BU367" s="159"/>
      <c r="BV367" s="159"/>
      <c r="BW367" s="159"/>
      <c r="BX367" s="159"/>
      <c r="BY367" s="159"/>
      <c r="BZ367" s="159"/>
      <c r="CA367" s="159"/>
      <c r="CB367" s="159"/>
      <c r="CC367" s="159"/>
      <c r="CD367" s="159"/>
      <c r="CE367" s="159"/>
      <c r="CF367" s="159"/>
      <c r="CG367" s="159"/>
      <c r="CH367" s="159"/>
      <c r="CI367" s="159"/>
      <c r="CJ367" s="159"/>
      <c r="CK367" s="159"/>
      <c r="CL367" s="159"/>
      <c r="CM367" s="159"/>
      <c r="CN367" s="159"/>
      <c r="CO367" s="159"/>
      <c r="CP367" s="159"/>
      <c r="CQ367" s="159"/>
      <c r="CR367" s="159"/>
      <c r="CS367" s="159"/>
      <c r="CT367" s="159"/>
      <c r="CU367" s="159"/>
      <c r="CV367" s="159"/>
      <c r="CW367" s="159"/>
      <c r="CX367" s="159"/>
      <c r="CY367" s="159"/>
      <c r="CZ367" s="159"/>
      <c r="DA367" s="159"/>
      <c r="DB367" s="159"/>
      <c r="DC367" s="159"/>
      <c r="DD367" s="159"/>
      <c r="DE367" s="159"/>
      <c r="DF367" s="159"/>
      <c r="DG367" s="159"/>
      <c r="DH367" s="159"/>
      <c r="DI367" s="159"/>
      <c r="DJ367" s="159"/>
      <c r="DK367" s="159"/>
      <c r="DL367" s="159"/>
      <c r="DM367" s="159"/>
      <c r="DN367" s="159"/>
      <c r="DO367" s="159"/>
      <c r="DP367" s="159"/>
      <c r="DQ367" s="159"/>
      <c r="DR367" s="159"/>
      <c r="DS367" s="159"/>
      <c r="DT367" s="159"/>
      <c r="DU367" s="159"/>
      <c r="DV367" s="159"/>
      <c r="DW367" s="159"/>
      <c r="DX367" s="159"/>
      <c r="DY367" s="159"/>
      <c r="DZ367" s="159"/>
      <c r="EA367" s="159"/>
      <c r="EB367" s="159"/>
      <c r="EC367" s="159"/>
      <c r="ED367" s="159"/>
      <c r="EE367" s="159"/>
      <c r="EF367" s="159"/>
      <c r="EG367" s="159"/>
      <c r="EH367" s="159"/>
      <c r="EI367" s="159"/>
      <c r="EJ367" s="159"/>
      <c r="EK367" s="159"/>
      <c r="EL367" s="159"/>
      <c r="EM367" s="159"/>
      <c r="EN367" s="159"/>
      <c r="EO367" s="159"/>
      <c r="EP367" s="159"/>
      <c r="EQ367" s="159"/>
      <c r="ER367" s="159"/>
      <c r="ES367" s="159"/>
      <c r="ET367" s="159"/>
      <c r="EU367" s="159"/>
      <c r="EV367" s="159"/>
      <c r="EW367" s="159"/>
      <c r="EX367" s="159"/>
      <c r="EY367" s="159"/>
      <c r="EZ367" s="159"/>
      <c r="FA367" s="159"/>
      <c r="FB367" s="159"/>
      <c r="FC367" s="159"/>
      <c r="FD367" s="159"/>
      <c r="FE367" s="159"/>
      <c r="FF367" s="159"/>
      <c r="FG367" s="159"/>
      <c r="FH367" s="159"/>
      <c r="FI367" s="159"/>
      <c r="FJ367" s="159"/>
      <c r="FK367" s="159"/>
      <c r="FL367" s="159"/>
      <c r="FM367" s="159"/>
      <c r="FN367" s="159"/>
      <c r="FO367" s="159"/>
      <c r="FP367" s="159"/>
      <c r="FQ367" s="159"/>
      <c r="FR367" s="159"/>
      <c r="FS367" s="159"/>
      <c r="FT367" s="159"/>
      <c r="FU367" s="159"/>
      <c r="FV367" s="159"/>
      <c r="FW367" s="159"/>
      <c r="FX367" s="159"/>
      <c r="FY367" s="159"/>
      <c r="FZ367" s="159"/>
      <c r="GA367" s="159"/>
      <c r="GB367" s="159"/>
      <c r="GC367" s="159"/>
      <c r="GD367" s="159"/>
      <c r="GE367" s="159"/>
      <c r="GF367" s="159"/>
      <c r="GG367" s="159"/>
      <c r="GH367" s="159"/>
      <c r="GI367" s="159"/>
      <c r="GJ367" s="159"/>
      <c r="GK367" s="159"/>
      <c r="GL367" s="159"/>
      <c r="GM367" s="159"/>
      <c r="GN367" s="159"/>
      <c r="GO367" s="159"/>
      <c r="GP367" s="159"/>
      <c r="GQ367" s="159"/>
      <c r="GR367" s="159"/>
      <c r="GS367" s="159"/>
      <c r="GT367" s="159"/>
      <c r="GU367" s="159"/>
      <c r="GV367" s="159"/>
      <c r="GW367" s="159"/>
      <c r="GX367" s="159"/>
      <c r="GY367" s="159"/>
      <c r="GZ367" s="159"/>
      <c r="HA367" s="159"/>
      <c r="HB367" s="159"/>
      <c r="HC367" s="159"/>
      <c r="HD367" s="159"/>
      <c r="HE367" s="159"/>
      <c r="HF367" s="159"/>
      <c r="HG367" s="159"/>
      <c r="HH367" s="159"/>
      <c r="HI367" s="159"/>
      <c r="HJ367" s="159"/>
      <c r="HK367" s="159"/>
      <c r="HL367" s="159"/>
      <c r="HM367" s="159"/>
      <c r="HN367" s="159"/>
      <c r="HO367" s="159"/>
      <c r="HP367" s="159"/>
    </row>
    <row r="368" s="158" customFormat="1" spans="1:224">
      <c r="A368" s="170"/>
      <c r="AG368" s="159"/>
      <c r="AH368" s="159"/>
      <c r="AI368" s="159"/>
      <c r="AJ368" s="159"/>
      <c r="AK368" s="159"/>
      <c r="AL368" s="159"/>
      <c r="AM368" s="159"/>
      <c r="AN368" s="159"/>
      <c r="AO368" s="159"/>
      <c r="AP368" s="159"/>
      <c r="AQ368" s="159"/>
      <c r="AR368" s="159"/>
      <c r="AS368" s="159"/>
      <c r="AT368" s="159"/>
      <c r="AU368" s="159"/>
      <c r="AV368" s="159"/>
      <c r="AW368" s="159"/>
      <c r="AX368" s="159"/>
      <c r="AY368" s="159"/>
      <c r="AZ368" s="159"/>
      <c r="BA368" s="159"/>
      <c r="BB368" s="159"/>
      <c r="BC368" s="159"/>
      <c r="BD368" s="159"/>
      <c r="BE368" s="159"/>
      <c r="BF368" s="159"/>
      <c r="BG368" s="159"/>
      <c r="BH368" s="159"/>
      <c r="BI368" s="159"/>
      <c r="BJ368" s="159"/>
      <c r="BK368" s="159"/>
      <c r="BL368" s="159"/>
      <c r="BM368" s="159"/>
      <c r="BN368" s="159"/>
      <c r="BO368" s="159"/>
      <c r="BP368" s="159"/>
      <c r="BQ368" s="159"/>
      <c r="BR368" s="159"/>
      <c r="BS368" s="159"/>
      <c r="BT368" s="159"/>
      <c r="BU368" s="159"/>
      <c r="BV368" s="159"/>
      <c r="BW368" s="159"/>
      <c r="BX368" s="159"/>
      <c r="BY368" s="159"/>
      <c r="BZ368" s="159"/>
      <c r="CA368" s="159"/>
      <c r="CB368" s="159"/>
      <c r="CC368" s="159"/>
      <c r="CD368" s="159"/>
      <c r="CE368" s="159"/>
      <c r="CF368" s="159"/>
      <c r="CG368" s="159"/>
      <c r="CH368" s="159"/>
      <c r="CI368" s="159"/>
      <c r="CJ368" s="159"/>
      <c r="CK368" s="159"/>
      <c r="CL368" s="159"/>
      <c r="CM368" s="159"/>
      <c r="CN368" s="159"/>
      <c r="CO368" s="159"/>
      <c r="CP368" s="159"/>
      <c r="CQ368" s="159"/>
      <c r="CR368" s="159"/>
      <c r="CS368" s="159"/>
      <c r="CT368" s="159"/>
      <c r="CU368" s="159"/>
      <c r="CV368" s="159"/>
      <c r="CW368" s="159"/>
      <c r="CX368" s="159"/>
      <c r="CY368" s="159"/>
      <c r="CZ368" s="159"/>
      <c r="DA368" s="159"/>
      <c r="DB368" s="159"/>
      <c r="DC368" s="159"/>
      <c r="DD368" s="159"/>
      <c r="DE368" s="159"/>
      <c r="DF368" s="159"/>
      <c r="DG368" s="159"/>
      <c r="DH368" s="159"/>
      <c r="DI368" s="159"/>
      <c r="DJ368" s="159"/>
      <c r="DK368" s="159"/>
      <c r="DL368" s="159"/>
      <c r="DM368" s="159"/>
      <c r="DN368" s="159"/>
      <c r="DO368" s="159"/>
      <c r="DP368" s="159"/>
      <c r="DQ368" s="159"/>
      <c r="DR368" s="159"/>
      <c r="DS368" s="159"/>
      <c r="DT368" s="159"/>
      <c r="DU368" s="159"/>
      <c r="DV368" s="159"/>
      <c r="DW368" s="159"/>
      <c r="DX368" s="159"/>
      <c r="DY368" s="159"/>
      <c r="DZ368" s="159"/>
      <c r="EA368" s="159"/>
      <c r="EB368" s="159"/>
      <c r="EC368" s="159"/>
      <c r="ED368" s="159"/>
      <c r="EE368" s="159"/>
      <c r="EF368" s="159"/>
      <c r="EG368" s="159"/>
      <c r="EH368" s="159"/>
      <c r="EI368" s="159"/>
      <c r="EJ368" s="159"/>
      <c r="EK368" s="159"/>
      <c r="EL368" s="159"/>
      <c r="EM368" s="159"/>
      <c r="EN368" s="159"/>
      <c r="EO368" s="159"/>
      <c r="EP368" s="159"/>
      <c r="EQ368" s="159"/>
      <c r="ER368" s="159"/>
      <c r="ES368" s="159"/>
      <c r="ET368" s="159"/>
      <c r="EU368" s="159"/>
      <c r="EV368" s="159"/>
      <c r="EW368" s="159"/>
      <c r="EX368" s="159"/>
      <c r="EY368" s="159"/>
      <c r="EZ368" s="159"/>
      <c r="FA368" s="159"/>
      <c r="FB368" s="159"/>
      <c r="FC368" s="159"/>
      <c r="FD368" s="159"/>
      <c r="FE368" s="159"/>
      <c r="FF368" s="159"/>
      <c r="FG368" s="159"/>
      <c r="FH368" s="159"/>
      <c r="FI368" s="159"/>
      <c r="FJ368" s="159"/>
      <c r="FK368" s="159"/>
      <c r="FL368" s="159"/>
      <c r="FM368" s="159"/>
      <c r="FN368" s="159"/>
      <c r="FO368" s="159"/>
      <c r="FP368" s="159"/>
      <c r="FQ368" s="159"/>
      <c r="FR368" s="159"/>
      <c r="FS368" s="159"/>
      <c r="FT368" s="159"/>
      <c r="FU368" s="159"/>
      <c r="FV368" s="159"/>
      <c r="FW368" s="159"/>
      <c r="FX368" s="159"/>
      <c r="FY368" s="159"/>
      <c r="FZ368" s="159"/>
      <c r="GA368" s="159"/>
      <c r="GB368" s="159"/>
      <c r="GC368" s="159"/>
      <c r="GD368" s="159"/>
      <c r="GE368" s="159"/>
      <c r="GF368" s="159"/>
      <c r="GG368" s="159"/>
      <c r="GH368" s="159"/>
      <c r="GI368" s="159"/>
      <c r="GJ368" s="159"/>
      <c r="GK368" s="159"/>
      <c r="GL368" s="159"/>
      <c r="GM368" s="159"/>
      <c r="GN368" s="159"/>
      <c r="GO368" s="159"/>
      <c r="GP368" s="159"/>
      <c r="GQ368" s="159"/>
      <c r="GR368" s="159"/>
      <c r="GS368" s="159"/>
      <c r="GT368" s="159"/>
      <c r="GU368" s="159"/>
      <c r="GV368" s="159"/>
      <c r="GW368" s="159"/>
      <c r="GX368" s="159"/>
      <c r="GY368" s="159"/>
      <c r="GZ368" s="159"/>
      <c r="HA368" s="159"/>
      <c r="HB368" s="159"/>
      <c r="HC368" s="159"/>
      <c r="HD368" s="159"/>
      <c r="HE368" s="159"/>
      <c r="HF368" s="159"/>
      <c r="HG368" s="159"/>
      <c r="HH368" s="159"/>
      <c r="HI368" s="159"/>
      <c r="HJ368" s="159"/>
      <c r="HK368" s="159"/>
      <c r="HL368" s="159"/>
      <c r="HM368" s="159"/>
      <c r="HN368" s="159"/>
      <c r="HO368" s="159"/>
      <c r="HP368" s="159"/>
    </row>
    <row r="369" s="158" customFormat="1" spans="1:224">
      <c r="A369" s="170"/>
      <c r="AG369" s="159"/>
      <c r="AH369" s="159"/>
      <c r="AI369" s="159"/>
      <c r="AJ369" s="159"/>
      <c r="AK369" s="159"/>
      <c r="AL369" s="159"/>
      <c r="AM369" s="159"/>
      <c r="AN369" s="159"/>
      <c r="AO369" s="159"/>
      <c r="AP369" s="159"/>
      <c r="AQ369" s="159"/>
      <c r="AR369" s="159"/>
      <c r="AS369" s="159"/>
      <c r="AT369" s="159"/>
      <c r="AU369" s="159"/>
      <c r="AV369" s="159"/>
      <c r="AW369" s="159"/>
      <c r="AX369" s="159"/>
      <c r="AY369" s="159"/>
      <c r="AZ369" s="159"/>
      <c r="BA369" s="159"/>
      <c r="BB369" s="159"/>
      <c r="BC369" s="159"/>
      <c r="BD369" s="159"/>
      <c r="BE369" s="159"/>
      <c r="BF369" s="159"/>
      <c r="BG369" s="159"/>
      <c r="BH369" s="159"/>
      <c r="BI369" s="159"/>
      <c r="BJ369" s="159"/>
      <c r="BK369" s="159"/>
      <c r="BL369" s="159"/>
      <c r="BM369" s="159"/>
      <c r="BN369" s="159"/>
      <c r="BO369" s="159"/>
      <c r="BP369" s="159"/>
      <c r="BQ369" s="159"/>
      <c r="BR369" s="159"/>
      <c r="BS369" s="159"/>
      <c r="BT369" s="159"/>
      <c r="BU369" s="159"/>
      <c r="BV369" s="159"/>
      <c r="BW369" s="159"/>
      <c r="BX369" s="159"/>
      <c r="BY369" s="159"/>
      <c r="BZ369" s="159"/>
      <c r="CA369" s="159"/>
      <c r="CB369" s="159"/>
      <c r="CC369" s="159"/>
      <c r="CD369" s="159"/>
      <c r="CE369" s="159"/>
      <c r="CF369" s="159"/>
      <c r="CG369" s="159"/>
      <c r="CH369" s="159"/>
      <c r="CI369" s="159"/>
      <c r="CJ369" s="159"/>
      <c r="CK369" s="159"/>
      <c r="CL369" s="159"/>
      <c r="CM369" s="159"/>
      <c r="CN369" s="159"/>
      <c r="CO369" s="159"/>
      <c r="CP369" s="159"/>
      <c r="CQ369" s="159"/>
      <c r="CR369" s="159"/>
      <c r="CS369" s="159"/>
      <c r="CT369" s="159"/>
      <c r="CU369" s="159"/>
      <c r="CV369" s="159"/>
      <c r="CW369" s="159"/>
      <c r="CX369" s="159"/>
      <c r="CY369" s="159"/>
      <c r="CZ369" s="159"/>
      <c r="DA369" s="159"/>
      <c r="DB369" s="159"/>
      <c r="DC369" s="159"/>
      <c r="DD369" s="159"/>
      <c r="DE369" s="159"/>
      <c r="DF369" s="159"/>
      <c r="DG369" s="159"/>
      <c r="DH369" s="159"/>
      <c r="DI369" s="159"/>
      <c r="DJ369" s="159"/>
      <c r="DK369" s="159"/>
      <c r="DL369" s="159"/>
      <c r="DM369" s="159"/>
      <c r="DN369" s="159"/>
      <c r="DO369" s="159"/>
      <c r="DP369" s="159"/>
      <c r="DQ369" s="159"/>
      <c r="DR369" s="159"/>
      <c r="DS369" s="159"/>
      <c r="DT369" s="159"/>
      <c r="DU369" s="159"/>
      <c r="DV369" s="159"/>
      <c r="DW369" s="159"/>
      <c r="DX369" s="159"/>
      <c r="DY369" s="159"/>
      <c r="DZ369" s="159"/>
      <c r="EA369" s="159"/>
      <c r="EB369" s="159"/>
      <c r="EC369" s="159"/>
      <c r="ED369" s="159"/>
      <c r="EE369" s="159"/>
      <c r="EF369" s="159"/>
      <c r="EG369" s="159"/>
      <c r="EH369" s="159"/>
      <c r="EI369" s="159"/>
      <c r="EJ369" s="159"/>
      <c r="EK369" s="159"/>
      <c r="EL369" s="159"/>
      <c r="EM369" s="159"/>
      <c r="EN369" s="159"/>
      <c r="EO369" s="159"/>
      <c r="EP369" s="159"/>
      <c r="EQ369" s="159"/>
      <c r="ER369" s="159"/>
      <c r="ES369" s="159"/>
      <c r="ET369" s="159"/>
      <c r="EU369" s="159"/>
      <c r="EV369" s="159"/>
      <c r="EW369" s="159"/>
      <c r="EX369" s="159"/>
      <c r="EY369" s="159"/>
      <c r="EZ369" s="159"/>
      <c r="FA369" s="159"/>
      <c r="FB369" s="159"/>
      <c r="FC369" s="159"/>
      <c r="FD369" s="159"/>
      <c r="FE369" s="159"/>
      <c r="FF369" s="159"/>
      <c r="FG369" s="159"/>
      <c r="FH369" s="159"/>
      <c r="FI369" s="159"/>
      <c r="FJ369" s="159"/>
      <c r="FK369" s="159"/>
      <c r="FL369" s="159"/>
      <c r="FM369" s="159"/>
      <c r="FN369" s="159"/>
      <c r="FO369" s="159"/>
      <c r="FP369" s="159"/>
      <c r="FQ369" s="159"/>
      <c r="FR369" s="159"/>
      <c r="FS369" s="159"/>
      <c r="FT369" s="159"/>
      <c r="FU369" s="159"/>
      <c r="FV369" s="159"/>
      <c r="FW369" s="159"/>
      <c r="FX369" s="159"/>
      <c r="FY369" s="159"/>
      <c r="FZ369" s="159"/>
      <c r="GA369" s="159"/>
      <c r="GB369" s="159"/>
      <c r="GC369" s="159"/>
      <c r="GD369" s="159"/>
      <c r="GE369" s="159"/>
      <c r="GF369" s="159"/>
      <c r="GG369" s="159"/>
      <c r="GH369" s="159"/>
      <c r="GI369" s="159"/>
      <c r="GJ369" s="159"/>
      <c r="GK369" s="159"/>
      <c r="GL369" s="159"/>
      <c r="GM369" s="159"/>
      <c r="GN369" s="159"/>
      <c r="GO369" s="159"/>
      <c r="GP369" s="159"/>
      <c r="GQ369" s="159"/>
      <c r="GR369" s="159"/>
      <c r="GS369" s="159"/>
      <c r="GT369" s="159"/>
      <c r="GU369" s="159"/>
      <c r="GV369" s="159"/>
      <c r="GW369" s="159"/>
      <c r="GX369" s="159"/>
      <c r="GY369" s="159"/>
      <c r="GZ369" s="159"/>
      <c r="HA369" s="159"/>
      <c r="HB369" s="159"/>
      <c r="HC369" s="159"/>
      <c r="HD369" s="159"/>
      <c r="HE369" s="159"/>
      <c r="HF369" s="159"/>
      <c r="HG369" s="159"/>
      <c r="HH369" s="159"/>
      <c r="HI369" s="159"/>
      <c r="HJ369" s="159"/>
      <c r="HK369" s="159"/>
      <c r="HL369" s="159"/>
      <c r="HM369" s="159"/>
      <c r="HN369" s="159"/>
      <c r="HO369" s="159"/>
      <c r="HP369" s="159"/>
    </row>
    <row r="370" s="158" customFormat="1" spans="1:224">
      <c r="A370" s="170"/>
      <c r="AG370" s="159"/>
      <c r="AH370" s="159"/>
      <c r="AI370" s="159"/>
      <c r="AJ370" s="159"/>
      <c r="AK370" s="159"/>
      <c r="AL370" s="159"/>
      <c r="AM370" s="159"/>
      <c r="AN370" s="159"/>
      <c r="AO370" s="159"/>
      <c r="AP370" s="159"/>
      <c r="AQ370" s="159"/>
      <c r="AR370" s="159"/>
      <c r="AS370" s="159"/>
      <c r="AT370" s="159"/>
      <c r="AU370" s="159"/>
      <c r="AV370" s="159"/>
      <c r="AW370" s="159"/>
      <c r="AX370" s="159"/>
      <c r="AY370" s="159"/>
      <c r="AZ370" s="159"/>
      <c r="BA370" s="159"/>
      <c r="BB370" s="159"/>
      <c r="BC370" s="159"/>
      <c r="BD370" s="159"/>
      <c r="BE370" s="159"/>
      <c r="BF370" s="159"/>
      <c r="BG370" s="159"/>
      <c r="BH370" s="159"/>
      <c r="BI370" s="159"/>
      <c r="BJ370" s="159"/>
      <c r="BK370" s="159"/>
      <c r="BL370" s="159"/>
      <c r="BM370" s="159"/>
      <c r="BN370" s="159"/>
      <c r="BO370" s="159"/>
      <c r="BP370" s="159"/>
      <c r="BQ370" s="159"/>
      <c r="BR370" s="159"/>
      <c r="BS370" s="159"/>
      <c r="BT370" s="159"/>
      <c r="BU370" s="159"/>
      <c r="BV370" s="159"/>
      <c r="BW370" s="159"/>
      <c r="BX370" s="159"/>
      <c r="BY370" s="159"/>
      <c r="BZ370" s="159"/>
      <c r="CA370" s="159"/>
      <c r="CB370" s="159"/>
      <c r="CC370" s="159"/>
      <c r="CD370" s="159"/>
      <c r="CE370" s="159"/>
      <c r="CF370" s="159"/>
      <c r="CG370" s="159"/>
      <c r="CH370" s="159"/>
      <c r="CI370" s="159"/>
      <c r="CJ370" s="159"/>
      <c r="CK370" s="159"/>
      <c r="CL370" s="159"/>
      <c r="CM370" s="159"/>
      <c r="CN370" s="159"/>
      <c r="CO370" s="159"/>
      <c r="CP370" s="159"/>
      <c r="CQ370" s="159"/>
      <c r="CR370" s="159"/>
      <c r="CS370" s="159"/>
      <c r="CT370" s="159"/>
      <c r="CU370" s="159"/>
      <c r="CV370" s="159"/>
      <c r="CW370" s="159"/>
      <c r="CX370" s="159"/>
      <c r="CY370" s="159"/>
      <c r="CZ370" s="159"/>
      <c r="DA370" s="159"/>
      <c r="DB370" s="159"/>
      <c r="DC370" s="159"/>
      <c r="DD370" s="159"/>
      <c r="DE370" s="159"/>
      <c r="DF370" s="159"/>
      <c r="DG370" s="159"/>
      <c r="DH370" s="159"/>
      <c r="DI370" s="159"/>
      <c r="DJ370" s="159"/>
      <c r="DK370" s="159"/>
      <c r="DL370" s="159"/>
      <c r="DM370" s="159"/>
      <c r="DN370" s="159"/>
      <c r="DO370" s="159"/>
      <c r="DP370" s="159"/>
      <c r="DQ370" s="159"/>
      <c r="DR370" s="159"/>
      <c r="DS370" s="159"/>
      <c r="DT370" s="159"/>
      <c r="DU370" s="159"/>
      <c r="DV370" s="159"/>
      <c r="DW370" s="159"/>
      <c r="DX370" s="159"/>
      <c r="DY370" s="159"/>
      <c r="DZ370" s="159"/>
      <c r="EA370" s="159"/>
      <c r="EB370" s="159"/>
      <c r="EC370" s="159"/>
      <c r="ED370" s="159"/>
      <c r="EE370" s="159"/>
      <c r="EF370" s="159"/>
      <c r="EG370" s="159"/>
      <c r="EH370" s="159"/>
      <c r="EI370" s="159"/>
      <c r="EJ370" s="159"/>
      <c r="EK370" s="159"/>
      <c r="EL370" s="159"/>
      <c r="EM370" s="159"/>
      <c r="EN370" s="159"/>
      <c r="EO370" s="159"/>
      <c r="EP370" s="159"/>
      <c r="EQ370" s="159"/>
      <c r="ER370" s="159"/>
      <c r="ES370" s="159"/>
      <c r="ET370" s="159"/>
      <c r="EU370" s="159"/>
      <c r="EV370" s="159"/>
      <c r="EW370" s="159"/>
      <c r="EX370" s="159"/>
      <c r="EY370" s="159"/>
      <c r="EZ370" s="159"/>
      <c r="FA370" s="159"/>
      <c r="FB370" s="159"/>
      <c r="FC370" s="159"/>
      <c r="FD370" s="159"/>
      <c r="FE370" s="159"/>
      <c r="FF370" s="159"/>
      <c r="FG370" s="159"/>
      <c r="FH370" s="159"/>
      <c r="FI370" s="159"/>
      <c r="FJ370" s="159"/>
      <c r="FK370" s="159"/>
      <c r="FL370" s="159"/>
      <c r="FM370" s="159"/>
      <c r="FN370" s="159"/>
      <c r="FO370" s="159"/>
      <c r="FP370" s="159"/>
      <c r="FQ370" s="159"/>
      <c r="FR370" s="159"/>
      <c r="FS370" s="159"/>
      <c r="FT370" s="159"/>
      <c r="FU370" s="159"/>
      <c r="FV370" s="159"/>
      <c r="FW370" s="159"/>
      <c r="FX370" s="159"/>
      <c r="FY370" s="159"/>
      <c r="FZ370" s="159"/>
      <c r="GA370" s="159"/>
      <c r="GB370" s="159"/>
      <c r="GC370" s="159"/>
      <c r="GD370" s="159"/>
      <c r="GE370" s="159"/>
      <c r="GF370" s="159"/>
      <c r="GG370" s="159"/>
      <c r="GH370" s="159"/>
      <c r="GI370" s="159"/>
      <c r="GJ370" s="159"/>
      <c r="GK370" s="159"/>
      <c r="GL370" s="159"/>
      <c r="GM370" s="159"/>
      <c r="GN370" s="159"/>
      <c r="GO370" s="159"/>
      <c r="GP370" s="159"/>
      <c r="GQ370" s="159"/>
      <c r="GR370" s="159"/>
      <c r="GS370" s="159"/>
      <c r="GT370" s="159"/>
      <c r="GU370" s="159"/>
      <c r="GV370" s="159"/>
      <c r="GW370" s="159"/>
      <c r="GX370" s="159"/>
      <c r="GY370" s="159"/>
      <c r="GZ370" s="159"/>
      <c r="HA370" s="159"/>
      <c r="HB370" s="159"/>
      <c r="HC370" s="159"/>
      <c r="HD370" s="159"/>
      <c r="HE370" s="159"/>
      <c r="HF370" s="159"/>
      <c r="HG370" s="159"/>
      <c r="HH370" s="159"/>
      <c r="HI370" s="159"/>
      <c r="HJ370" s="159"/>
      <c r="HK370" s="159"/>
      <c r="HL370" s="159"/>
      <c r="HM370" s="159"/>
      <c r="HN370" s="159"/>
      <c r="HO370" s="159"/>
      <c r="HP370" s="159"/>
    </row>
    <row r="371" s="158" customFormat="1" spans="1:224">
      <c r="A371" s="170"/>
      <c r="AG371" s="159"/>
      <c r="AH371" s="159"/>
      <c r="AI371" s="159"/>
      <c r="AJ371" s="159"/>
      <c r="AK371" s="159"/>
      <c r="AL371" s="159"/>
      <c r="AM371" s="159"/>
      <c r="AN371" s="159"/>
      <c r="AO371" s="159"/>
      <c r="AP371" s="159"/>
      <c r="AQ371" s="159"/>
      <c r="AR371" s="159"/>
      <c r="AS371" s="159"/>
      <c r="AT371" s="159"/>
      <c r="AU371" s="159"/>
      <c r="AV371" s="159"/>
      <c r="AW371" s="159"/>
      <c r="AX371" s="159"/>
      <c r="AY371" s="159"/>
      <c r="AZ371" s="159"/>
      <c r="BA371" s="159"/>
      <c r="BB371" s="159"/>
      <c r="BC371" s="159"/>
      <c r="BD371" s="159"/>
      <c r="BE371" s="159"/>
      <c r="BF371" s="159"/>
      <c r="BG371" s="159"/>
      <c r="BH371" s="159"/>
      <c r="BI371" s="159"/>
      <c r="BJ371" s="159"/>
      <c r="BK371" s="159"/>
      <c r="BL371" s="159"/>
      <c r="BM371" s="159"/>
      <c r="BN371" s="159"/>
      <c r="BO371" s="159"/>
      <c r="BP371" s="159"/>
      <c r="BQ371" s="159"/>
      <c r="BR371" s="159"/>
      <c r="BS371" s="159"/>
      <c r="BT371" s="159"/>
      <c r="BU371" s="159"/>
      <c r="BV371" s="159"/>
      <c r="BW371" s="159"/>
      <c r="BX371" s="159"/>
      <c r="BY371" s="159"/>
      <c r="BZ371" s="159"/>
      <c r="CA371" s="159"/>
      <c r="CB371" s="159"/>
      <c r="CC371" s="159"/>
      <c r="CD371" s="159"/>
      <c r="CE371" s="159"/>
      <c r="CF371" s="159"/>
      <c r="CG371" s="159"/>
      <c r="CH371" s="159"/>
      <c r="CI371" s="159"/>
      <c r="CJ371" s="159"/>
      <c r="CK371" s="159"/>
      <c r="CL371" s="159"/>
      <c r="CM371" s="159"/>
      <c r="CN371" s="159"/>
      <c r="CO371" s="159"/>
      <c r="CP371" s="159"/>
      <c r="CQ371" s="159"/>
      <c r="CR371" s="159"/>
      <c r="CS371" s="159"/>
      <c r="CT371" s="159"/>
      <c r="CU371" s="159"/>
      <c r="CV371" s="159"/>
      <c r="CW371" s="159"/>
      <c r="CX371" s="159"/>
      <c r="CY371" s="159"/>
      <c r="CZ371" s="159"/>
      <c r="DA371" s="159"/>
      <c r="DB371" s="159"/>
      <c r="DC371" s="159"/>
      <c r="DD371" s="159"/>
      <c r="DE371" s="159"/>
      <c r="DF371" s="159"/>
      <c r="DG371" s="159"/>
      <c r="DH371" s="159"/>
      <c r="DI371" s="159"/>
      <c r="DJ371" s="159"/>
      <c r="DK371" s="159"/>
      <c r="DL371" s="159"/>
      <c r="DM371" s="159"/>
      <c r="DN371" s="159"/>
      <c r="DO371" s="159"/>
      <c r="DP371" s="159"/>
      <c r="DQ371" s="159"/>
      <c r="DR371" s="159"/>
      <c r="DS371" s="159"/>
      <c r="DT371" s="159"/>
      <c r="DU371" s="159"/>
      <c r="DV371" s="159"/>
      <c r="DW371" s="159"/>
      <c r="DX371" s="159"/>
      <c r="DY371" s="159"/>
      <c r="DZ371" s="159"/>
      <c r="EA371" s="159"/>
      <c r="EB371" s="159"/>
      <c r="EC371" s="159"/>
      <c r="ED371" s="159"/>
      <c r="EE371" s="159"/>
      <c r="EF371" s="159"/>
      <c r="EG371" s="159"/>
      <c r="EH371" s="159"/>
      <c r="EI371" s="159"/>
      <c r="EJ371" s="159"/>
      <c r="EK371" s="159"/>
      <c r="EL371" s="159"/>
      <c r="EM371" s="159"/>
      <c r="EN371" s="159"/>
      <c r="EO371" s="159"/>
      <c r="EP371" s="159"/>
      <c r="EQ371" s="159"/>
      <c r="ER371" s="159"/>
      <c r="ES371" s="159"/>
      <c r="ET371" s="159"/>
      <c r="EU371" s="159"/>
      <c r="EV371" s="159"/>
      <c r="EW371" s="159"/>
      <c r="EX371" s="159"/>
      <c r="EY371" s="159"/>
      <c r="EZ371" s="159"/>
      <c r="FA371" s="159"/>
      <c r="FB371" s="159"/>
      <c r="FC371" s="159"/>
      <c r="FD371" s="159"/>
      <c r="FE371" s="159"/>
      <c r="FF371" s="159"/>
      <c r="FG371" s="159"/>
      <c r="FH371" s="159"/>
      <c r="FI371" s="159"/>
      <c r="FJ371" s="159"/>
      <c r="FK371" s="159"/>
      <c r="FL371" s="159"/>
      <c r="FM371" s="159"/>
      <c r="FN371" s="159"/>
      <c r="FO371" s="159"/>
      <c r="FP371" s="159"/>
      <c r="FQ371" s="159"/>
      <c r="FR371" s="159"/>
      <c r="FS371" s="159"/>
      <c r="FT371" s="159"/>
      <c r="FU371" s="159"/>
      <c r="FV371" s="159"/>
      <c r="FW371" s="159"/>
      <c r="FX371" s="159"/>
      <c r="FY371" s="159"/>
      <c r="FZ371" s="159"/>
      <c r="GA371" s="159"/>
      <c r="GB371" s="159"/>
      <c r="GC371" s="159"/>
      <c r="GD371" s="159"/>
      <c r="GE371" s="159"/>
      <c r="GF371" s="159"/>
      <c r="GG371" s="159"/>
      <c r="GH371" s="159"/>
      <c r="GI371" s="159"/>
      <c r="GJ371" s="159"/>
      <c r="GK371" s="159"/>
      <c r="GL371" s="159"/>
      <c r="GM371" s="159"/>
      <c r="GN371" s="159"/>
      <c r="GO371" s="159"/>
      <c r="GP371" s="159"/>
      <c r="GQ371" s="159"/>
      <c r="GR371" s="159"/>
      <c r="GS371" s="159"/>
      <c r="GT371" s="159"/>
      <c r="GU371" s="159"/>
      <c r="GV371" s="159"/>
      <c r="GW371" s="159"/>
      <c r="GX371" s="159"/>
      <c r="GY371" s="159"/>
      <c r="GZ371" s="159"/>
      <c r="HA371" s="159"/>
      <c r="HB371" s="159"/>
      <c r="HC371" s="159"/>
      <c r="HD371" s="159"/>
      <c r="HE371" s="159"/>
      <c r="HF371" s="159"/>
      <c r="HG371" s="159"/>
      <c r="HH371" s="159"/>
      <c r="HI371" s="159"/>
      <c r="HJ371" s="159"/>
      <c r="HK371" s="159"/>
      <c r="HL371" s="159"/>
      <c r="HM371" s="159"/>
      <c r="HN371" s="159"/>
      <c r="HO371" s="159"/>
      <c r="HP371" s="159"/>
    </row>
    <row r="372" s="158" customFormat="1" spans="1:224">
      <c r="A372" s="170"/>
      <c r="AG372" s="159"/>
      <c r="AH372" s="159"/>
      <c r="AI372" s="159"/>
      <c r="AJ372" s="159"/>
      <c r="AK372" s="159"/>
      <c r="AL372" s="159"/>
      <c r="AM372" s="159"/>
      <c r="AN372" s="159"/>
      <c r="AO372" s="159"/>
      <c r="AP372" s="159"/>
      <c r="AQ372" s="159"/>
      <c r="AR372" s="159"/>
      <c r="AS372" s="159"/>
      <c r="AT372" s="159"/>
      <c r="AU372" s="159"/>
      <c r="AV372" s="159"/>
      <c r="AW372" s="159"/>
      <c r="AX372" s="159"/>
      <c r="AY372" s="159"/>
      <c r="AZ372" s="159"/>
      <c r="BA372" s="159"/>
      <c r="BB372" s="159"/>
      <c r="BC372" s="159"/>
      <c r="BD372" s="159"/>
      <c r="BE372" s="159"/>
      <c r="BF372" s="159"/>
      <c r="BG372" s="159"/>
      <c r="BH372" s="159"/>
      <c r="BI372" s="159"/>
      <c r="BJ372" s="159"/>
      <c r="BK372" s="159"/>
      <c r="BL372" s="159"/>
      <c r="BM372" s="159"/>
      <c r="BN372" s="159"/>
      <c r="BO372" s="159"/>
      <c r="BP372" s="159"/>
      <c r="BQ372" s="159"/>
      <c r="BR372" s="159"/>
      <c r="BS372" s="159"/>
      <c r="BT372" s="159"/>
      <c r="BU372" s="159"/>
      <c r="BV372" s="159"/>
      <c r="BW372" s="159"/>
      <c r="BX372" s="159"/>
      <c r="BY372" s="159"/>
      <c r="BZ372" s="159"/>
      <c r="CA372" s="159"/>
      <c r="CB372" s="159"/>
      <c r="CC372" s="159"/>
      <c r="CD372" s="159"/>
      <c r="CE372" s="159"/>
      <c r="CF372" s="159"/>
      <c r="CG372" s="159"/>
      <c r="CH372" s="159"/>
      <c r="CI372" s="159"/>
      <c r="CJ372" s="159"/>
      <c r="CK372" s="159"/>
      <c r="CL372" s="159"/>
      <c r="CM372" s="159"/>
      <c r="CN372" s="159"/>
      <c r="CO372" s="159"/>
      <c r="CP372" s="159"/>
      <c r="CQ372" s="159"/>
      <c r="CR372" s="159"/>
      <c r="CS372" s="159"/>
      <c r="CT372" s="159"/>
      <c r="CU372" s="159"/>
      <c r="CV372" s="159"/>
      <c r="CW372" s="159"/>
      <c r="CX372" s="159"/>
      <c r="CY372" s="159"/>
      <c r="CZ372" s="159"/>
      <c r="DA372" s="159"/>
      <c r="DB372" s="159"/>
      <c r="DC372" s="159"/>
      <c r="DD372" s="159"/>
      <c r="DE372" s="159"/>
      <c r="DF372" s="159"/>
      <c r="DG372" s="159"/>
      <c r="DH372" s="159"/>
      <c r="DI372" s="159"/>
      <c r="DJ372" s="159"/>
      <c r="DK372" s="159"/>
      <c r="DL372" s="159"/>
      <c r="DM372" s="159"/>
      <c r="DN372" s="159"/>
      <c r="DO372" s="159"/>
      <c r="DP372" s="159"/>
      <c r="DQ372" s="159"/>
      <c r="DR372" s="159"/>
      <c r="DS372" s="159"/>
      <c r="DT372" s="159"/>
      <c r="DU372" s="159"/>
      <c r="DV372" s="159"/>
      <c r="DW372" s="159"/>
      <c r="DX372" s="159"/>
      <c r="DY372" s="159"/>
      <c r="DZ372" s="159"/>
      <c r="EA372" s="159"/>
      <c r="EB372" s="159"/>
      <c r="EC372" s="159"/>
      <c r="ED372" s="159"/>
      <c r="EE372" s="159"/>
      <c r="EF372" s="159"/>
      <c r="EG372" s="159"/>
      <c r="EH372" s="159"/>
      <c r="EI372" s="159"/>
      <c r="EJ372" s="159"/>
      <c r="EK372" s="159"/>
      <c r="EL372" s="159"/>
      <c r="EM372" s="159"/>
      <c r="EN372" s="159"/>
      <c r="EO372" s="159"/>
      <c r="EP372" s="159"/>
      <c r="EQ372" s="159"/>
      <c r="ER372" s="159"/>
      <c r="ES372" s="159"/>
      <c r="ET372" s="159"/>
      <c r="EU372" s="159"/>
      <c r="EV372" s="159"/>
      <c r="EW372" s="159"/>
      <c r="EX372" s="159"/>
      <c r="EY372" s="159"/>
      <c r="EZ372" s="159"/>
      <c r="FA372" s="159"/>
      <c r="FB372" s="159"/>
      <c r="FC372" s="159"/>
      <c r="FD372" s="159"/>
      <c r="FE372" s="159"/>
      <c r="FF372" s="159"/>
      <c r="FG372" s="159"/>
      <c r="FH372" s="159"/>
      <c r="FI372" s="159"/>
      <c r="FJ372" s="159"/>
      <c r="FK372" s="159"/>
      <c r="FL372" s="159"/>
      <c r="FM372" s="159"/>
      <c r="FN372" s="159"/>
      <c r="FO372" s="159"/>
      <c r="FP372" s="159"/>
      <c r="FQ372" s="159"/>
      <c r="FR372" s="159"/>
      <c r="FS372" s="159"/>
      <c r="FT372" s="159"/>
      <c r="FU372" s="159"/>
      <c r="FV372" s="159"/>
      <c r="FW372" s="159"/>
      <c r="FX372" s="159"/>
      <c r="FY372" s="159"/>
      <c r="FZ372" s="159"/>
      <c r="GA372" s="159"/>
      <c r="GB372" s="159"/>
      <c r="GC372" s="159"/>
      <c r="GD372" s="159"/>
      <c r="GE372" s="159"/>
      <c r="GF372" s="159"/>
      <c r="GG372" s="159"/>
      <c r="GH372" s="159"/>
      <c r="GI372" s="159"/>
      <c r="GJ372" s="159"/>
      <c r="GK372" s="159"/>
      <c r="GL372" s="159"/>
      <c r="GM372" s="159"/>
      <c r="GN372" s="159"/>
      <c r="GO372" s="159"/>
      <c r="GP372" s="159"/>
      <c r="GQ372" s="159"/>
      <c r="GR372" s="159"/>
      <c r="GS372" s="159"/>
      <c r="GT372" s="159"/>
      <c r="GU372" s="159"/>
      <c r="GV372" s="159"/>
      <c r="GW372" s="159"/>
      <c r="GX372" s="159"/>
      <c r="GY372" s="159"/>
      <c r="GZ372" s="159"/>
      <c r="HA372" s="159"/>
      <c r="HB372" s="159"/>
      <c r="HC372" s="159"/>
      <c r="HD372" s="159"/>
      <c r="HE372" s="159"/>
      <c r="HF372" s="159"/>
      <c r="HG372" s="159"/>
      <c r="HH372" s="159"/>
      <c r="HI372" s="159"/>
      <c r="HJ372" s="159"/>
      <c r="HK372" s="159"/>
      <c r="HL372" s="159"/>
      <c r="HM372" s="159"/>
      <c r="HN372" s="159"/>
      <c r="HO372" s="159"/>
      <c r="HP372" s="159"/>
    </row>
    <row r="373" s="158" customFormat="1" spans="1:224">
      <c r="A373" s="170"/>
      <c r="AG373" s="159"/>
      <c r="AH373" s="159"/>
      <c r="AI373" s="159"/>
      <c r="AJ373" s="159"/>
      <c r="AK373" s="159"/>
      <c r="AL373" s="159"/>
      <c r="AM373" s="159"/>
      <c r="AN373" s="159"/>
      <c r="AO373" s="159"/>
      <c r="AP373" s="159"/>
      <c r="AQ373" s="159"/>
      <c r="AR373" s="159"/>
      <c r="AS373" s="159"/>
      <c r="AT373" s="159"/>
      <c r="AU373" s="159"/>
      <c r="AV373" s="159"/>
      <c r="AW373" s="159"/>
      <c r="AX373" s="159"/>
      <c r="AY373" s="159"/>
      <c r="AZ373" s="159"/>
      <c r="BA373" s="159"/>
      <c r="BB373" s="159"/>
      <c r="BC373" s="159"/>
      <c r="BD373" s="159"/>
      <c r="BE373" s="159"/>
      <c r="BF373" s="159"/>
      <c r="BG373" s="159"/>
      <c r="BH373" s="159"/>
      <c r="BI373" s="159"/>
      <c r="BJ373" s="159"/>
      <c r="BK373" s="159"/>
      <c r="BL373" s="159"/>
      <c r="BM373" s="159"/>
      <c r="BN373" s="159"/>
      <c r="BO373" s="159"/>
      <c r="BP373" s="159"/>
      <c r="BQ373" s="159"/>
      <c r="BR373" s="159"/>
      <c r="BS373" s="159"/>
      <c r="BT373" s="159"/>
      <c r="BU373" s="159"/>
      <c r="BV373" s="159"/>
      <c r="BW373" s="159"/>
      <c r="BX373" s="159"/>
      <c r="BY373" s="159"/>
      <c r="BZ373" s="159"/>
      <c r="CA373" s="159"/>
      <c r="CB373" s="159"/>
      <c r="CC373" s="159"/>
      <c r="CD373" s="159"/>
      <c r="CE373" s="159"/>
      <c r="CF373" s="159"/>
      <c r="CG373" s="159"/>
      <c r="CH373" s="159"/>
      <c r="CI373" s="159"/>
      <c r="CJ373" s="159"/>
      <c r="CK373" s="159"/>
      <c r="CL373" s="159"/>
      <c r="CM373" s="159"/>
      <c r="CN373" s="159"/>
      <c r="CO373" s="159"/>
      <c r="CP373" s="159"/>
      <c r="CQ373" s="159"/>
      <c r="CR373" s="159"/>
      <c r="CS373" s="159"/>
      <c r="CT373" s="159"/>
      <c r="CU373" s="159"/>
      <c r="CV373" s="159"/>
      <c r="CW373" s="159"/>
      <c r="CX373" s="159"/>
      <c r="CY373" s="159"/>
      <c r="CZ373" s="159"/>
      <c r="DA373" s="159"/>
      <c r="DB373" s="159"/>
      <c r="DC373" s="159"/>
      <c r="DD373" s="159"/>
      <c r="DE373" s="159"/>
      <c r="DF373" s="159"/>
      <c r="DG373" s="159"/>
      <c r="DH373" s="159"/>
      <c r="DI373" s="159"/>
      <c r="DJ373" s="159"/>
      <c r="DK373" s="159"/>
      <c r="DL373" s="159"/>
      <c r="DM373" s="159"/>
      <c r="DN373" s="159"/>
      <c r="DO373" s="159"/>
      <c r="DP373" s="159"/>
      <c r="DQ373" s="159"/>
      <c r="DR373" s="159"/>
      <c r="DS373" s="159"/>
      <c r="DT373" s="159"/>
      <c r="DU373" s="159"/>
      <c r="DV373" s="159"/>
      <c r="DW373" s="159"/>
      <c r="DX373" s="159"/>
      <c r="DY373" s="159"/>
      <c r="DZ373" s="159"/>
      <c r="EA373" s="159"/>
      <c r="EB373" s="159"/>
      <c r="EC373" s="159"/>
      <c r="ED373" s="159"/>
      <c r="EE373" s="159"/>
      <c r="EF373" s="159"/>
      <c r="EG373" s="159"/>
      <c r="EH373" s="159"/>
      <c r="EI373" s="159"/>
      <c r="EJ373" s="159"/>
      <c r="EK373" s="159"/>
      <c r="EL373" s="159"/>
      <c r="EM373" s="159"/>
      <c r="EN373" s="159"/>
      <c r="EO373" s="159"/>
      <c r="EP373" s="159"/>
      <c r="EQ373" s="159"/>
      <c r="ER373" s="159"/>
      <c r="ES373" s="159"/>
      <c r="ET373" s="159"/>
      <c r="EU373" s="159"/>
      <c r="EV373" s="159"/>
      <c r="EW373" s="159"/>
      <c r="EX373" s="159"/>
      <c r="EY373" s="159"/>
      <c r="EZ373" s="159"/>
      <c r="FA373" s="159"/>
      <c r="FB373" s="159"/>
      <c r="FC373" s="159"/>
      <c r="FD373" s="159"/>
      <c r="FE373" s="159"/>
      <c r="FF373" s="159"/>
      <c r="FG373" s="159"/>
      <c r="FH373" s="159"/>
      <c r="FI373" s="159"/>
      <c r="FJ373" s="159"/>
      <c r="FK373" s="159"/>
      <c r="FL373" s="159"/>
      <c r="FM373" s="159"/>
      <c r="FN373" s="159"/>
      <c r="FO373" s="159"/>
      <c r="FP373" s="159"/>
      <c r="FQ373" s="159"/>
      <c r="FR373" s="159"/>
      <c r="FS373" s="159"/>
      <c r="FT373" s="159"/>
      <c r="FU373" s="159"/>
      <c r="FV373" s="159"/>
      <c r="FW373" s="159"/>
      <c r="FX373" s="159"/>
      <c r="FY373" s="159"/>
      <c r="FZ373" s="159"/>
      <c r="GA373" s="159"/>
      <c r="GB373" s="159"/>
      <c r="GC373" s="159"/>
      <c r="GD373" s="159"/>
      <c r="GE373" s="159"/>
      <c r="GF373" s="159"/>
      <c r="GG373" s="159"/>
      <c r="GH373" s="159"/>
      <c r="GI373" s="159"/>
      <c r="GJ373" s="159"/>
      <c r="GK373" s="159"/>
      <c r="GL373" s="159"/>
      <c r="GM373" s="159"/>
      <c r="GN373" s="159"/>
      <c r="GO373" s="159"/>
      <c r="GP373" s="159"/>
      <c r="GQ373" s="159"/>
      <c r="GR373" s="159"/>
      <c r="GS373" s="159"/>
      <c r="GT373" s="159"/>
      <c r="GU373" s="159"/>
      <c r="GV373" s="159"/>
      <c r="GW373" s="159"/>
      <c r="GX373" s="159"/>
      <c r="GY373" s="159"/>
      <c r="GZ373" s="159"/>
      <c r="HA373" s="159"/>
      <c r="HB373" s="159"/>
      <c r="HC373" s="159"/>
      <c r="HD373" s="159"/>
      <c r="HE373" s="159"/>
      <c r="HF373" s="159"/>
      <c r="HG373" s="159"/>
      <c r="HH373" s="159"/>
      <c r="HI373" s="159"/>
      <c r="HJ373" s="159"/>
      <c r="HK373" s="159"/>
      <c r="HL373" s="159"/>
      <c r="HM373" s="159"/>
      <c r="HN373" s="159"/>
      <c r="HO373" s="159"/>
      <c r="HP373" s="159"/>
    </row>
    <row r="374" s="158" customFormat="1" spans="1:224">
      <c r="A374" s="170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  <c r="BJ374" s="159"/>
      <c r="BK374" s="159"/>
      <c r="BL374" s="159"/>
      <c r="BM374" s="159"/>
      <c r="BN374" s="159"/>
      <c r="BO374" s="159"/>
      <c r="BP374" s="159"/>
      <c r="BQ374" s="159"/>
      <c r="BR374" s="159"/>
      <c r="BS374" s="159"/>
      <c r="BT374" s="159"/>
      <c r="BU374" s="159"/>
      <c r="BV374" s="159"/>
      <c r="BW374" s="159"/>
      <c r="BX374" s="159"/>
      <c r="BY374" s="159"/>
      <c r="BZ374" s="159"/>
      <c r="CA374" s="159"/>
      <c r="CB374" s="159"/>
      <c r="CC374" s="159"/>
      <c r="CD374" s="159"/>
      <c r="CE374" s="159"/>
      <c r="CF374" s="159"/>
      <c r="CG374" s="159"/>
      <c r="CH374" s="159"/>
      <c r="CI374" s="159"/>
      <c r="CJ374" s="159"/>
      <c r="CK374" s="159"/>
      <c r="CL374" s="159"/>
      <c r="CM374" s="159"/>
      <c r="CN374" s="159"/>
      <c r="CO374" s="159"/>
      <c r="CP374" s="159"/>
      <c r="CQ374" s="159"/>
      <c r="CR374" s="159"/>
      <c r="CS374" s="159"/>
      <c r="CT374" s="159"/>
      <c r="CU374" s="159"/>
      <c r="CV374" s="159"/>
      <c r="CW374" s="159"/>
      <c r="CX374" s="159"/>
      <c r="CY374" s="159"/>
      <c r="CZ374" s="159"/>
      <c r="DA374" s="159"/>
      <c r="DB374" s="159"/>
      <c r="DC374" s="159"/>
      <c r="DD374" s="159"/>
      <c r="DE374" s="159"/>
      <c r="DF374" s="159"/>
      <c r="DG374" s="159"/>
      <c r="DH374" s="159"/>
      <c r="DI374" s="159"/>
      <c r="DJ374" s="159"/>
      <c r="DK374" s="159"/>
      <c r="DL374" s="159"/>
      <c r="DM374" s="159"/>
      <c r="DN374" s="159"/>
      <c r="DO374" s="159"/>
      <c r="DP374" s="159"/>
      <c r="DQ374" s="159"/>
      <c r="DR374" s="159"/>
      <c r="DS374" s="159"/>
      <c r="DT374" s="159"/>
      <c r="DU374" s="159"/>
      <c r="DV374" s="159"/>
      <c r="DW374" s="159"/>
      <c r="DX374" s="159"/>
      <c r="DY374" s="159"/>
      <c r="DZ374" s="159"/>
      <c r="EA374" s="159"/>
      <c r="EB374" s="159"/>
      <c r="EC374" s="159"/>
      <c r="ED374" s="159"/>
      <c r="EE374" s="159"/>
      <c r="EF374" s="159"/>
      <c r="EG374" s="159"/>
      <c r="EH374" s="159"/>
      <c r="EI374" s="159"/>
      <c r="EJ374" s="159"/>
      <c r="EK374" s="159"/>
      <c r="EL374" s="159"/>
      <c r="EM374" s="159"/>
      <c r="EN374" s="159"/>
      <c r="EO374" s="159"/>
      <c r="EP374" s="159"/>
      <c r="EQ374" s="159"/>
      <c r="ER374" s="159"/>
      <c r="ES374" s="159"/>
      <c r="ET374" s="159"/>
      <c r="EU374" s="159"/>
      <c r="EV374" s="159"/>
      <c r="EW374" s="159"/>
      <c r="EX374" s="159"/>
      <c r="EY374" s="159"/>
      <c r="EZ374" s="159"/>
      <c r="FA374" s="159"/>
      <c r="FB374" s="159"/>
      <c r="FC374" s="159"/>
      <c r="FD374" s="159"/>
      <c r="FE374" s="159"/>
      <c r="FF374" s="159"/>
      <c r="FG374" s="159"/>
      <c r="FH374" s="159"/>
      <c r="FI374" s="159"/>
      <c r="FJ374" s="159"/>
      <c r="FK374" s="159"/>
      <c r="FL374" s="159"/>
      <c r="FM374" s="159"/>
      <c r="FN374" s="159"/>
      <c r="FO374" s="159"/>
      <c r="FP374" s="159"/>
      <c r="FQ374" s="159"/>
      <c r="FR374" s="159"/>
      <c r="FS374" s="159"/>
      <c r="FT374" s="159"/>
      <c r="FU374" s="159"/>
      <c r="FV374" s="159"/>
      <c r="FW374" s="159"/>
      <c r="FX374" s="159"/>
      <c r="FY374" s="159"/>
      <c r="FZ374" s="159"/>
      <c r="GA374" s="159"/>
      <c r="GB374" s="159"/>
      <c r="GC374" s="159"/>
      <c r="GD374" s="159"/>
      <c r="GE374" s="159"/>
      <c r="GF374" s="159"/>
      <c r="GG374" s="159"/>
      <c r="GH374" s="159"/>
      <c r="GI374" s="159"/>
      <c r="GJ374" s="159"/>
      <c r="GK374" s="159"/>
      <c r="GL374" s="159"/>
      <c r="GM374" s="159"/>
      <c r="GN374" s="159"/>
      <c r="GO374" s="159"/>
      <c r="GP374" s="159"/>
      <c r="GQ374" s="159"/>
      <c r="GR374" s="159"/>
      <c r="GS374" s="159"/>
      <c r="GT374" s="159"/>
      <c r="GU374" s="159"/>
      <c r="GV374" s="159"/>
      <c r="GW374" s="159"/>
      <c r="GX374" s="159"/>
      <c r="GY374" s="159"/>
      <c r="GZ374" s="159"/>
      <c r="HA374" s="159"/>
      <c r="HB374" s="159"/>
      <c r="HC374" s="159"/>
      <c r="HD374" s="159"/>
      <c r="HE374" s="159"/>
      <c r="HF374" s="159"/>
      <c r="HG374" s="159"/>
      <c r="HH374" s="159"/>
      <c r="HI374" s="159"/>
      <c r="HJ374" s="159"/>
      <c r="HK374" s="159"/>
      <c r="HL374" s="159"/>
      <c r="HM374" s="159"/>
      <c r="HN374" s="159"/>
      <c r="HO374" s="159"/>
      <c r="HP374" s="159"/>
    </row>
    <row r="375" s="158" customFormat="1" spans="1:224">
      <c r="A375" s="170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  <c r="BJ375" s="159"/>
      <c r="BK375" s="159"/>
      <c r="BL375" s="159"/>
      <c r="BM375" s="159"/>
      <c r="BN375" s="159"/>
      <c r="BO375" s="159"/>
      <c r="BP375" s="159"/>
      <c r="BQ375" s="159"/>
      <c r="BR375" s="159"/>
      <c r="BS375" s="159"/>
      <c r="BT375" s="159"/>
      <c r="BU375" s="159"/>
      <c r="BV375" s="159"/>
      <c r="BW375" s="159"/>
      <c r="BX375" s="159"/>
      <c r="BY375" s="159"/>
      <c r="BZ375" s="159"/>
      <c r="CA375" s="159"/>
      <c r="CB375" s="159"/>
      <c r="CC375" s="159"/>
      <c r="CD375" s="159"/>
      <c r="CE375" s="159"/>
      <c r="CF375" s="159"/>
      <c r="CG375" s="159"/>
      <c r="CH375" s="159"/>
      <c r="CI375" s="159"/>
      <c r="CJ375" s="159"/>
      <c r="CK375" s="159"/>
      <c r="CL375" s="159"/>
      <c r="CM375" s="159"/>
      <c r="CN375" s="159"/>
      <c r="CO375" s="159"/>
      <c r="CP375" s="159"/>
      <c r="CQ375" s="159"/>
      <c r="CR375" s="159"/>
      <c r="CS375" s="159"/>
      <c r="CT375" s="159"/>
      <c r="CU375" s="159"/>
      <c r="CV375" s="159"/>
      <c r="CW375" s="159"/>
      <c r="CX375" s="159"/>
      <c r="CY375" s="159"/>
      <c r="CZ375" s="159"/>
      <c r="DA375" s="159"/>
      <c r="DB375" s="159"/>
      <c r="DC375" s="159"/>
      <c r="DD375" s="159"/>
      <c r="DE375" s="159"/>
      <c r="DF375" s="159"/>
      <c r="DG375" s="159"/>
      <c r="DH375" s="159"/>
      <c r="DI375" s="159"/>
      <c r="DJ375" s="159"/>
      <c r="DK375" s="159"/>
      <c r="DL375" s="159"/>
      <c r="DM375" s="159"/>
      <c r="DN375" s="159"/>
      <c r="DO375" s="159"/>
      <c r="DP375" s="159"/>
      <c r="DQ375" s="159"/>
      <c r="DR375" s="159"/>
      <c r="DS375" s="159"/>
      <c r="DT375" s="159"/>
      <c r="DU375" s="159"/>
      <c r="DV375" s="159"/>
      <c r="DW375" s="159"/>
      <c r="DX375" s="159"/>
      <c r="DY375" s="159"/>
      <c r="DZ375" s="159"/>
      <c r="EA375" s="159"/>
      <c r="EB375" s="159"/>
      <c r="EC375" s="159"/>
      <c r="ED375" s="159"/>
      <c r="EE375" s="159"/>
      <c r="EF375" s="159"/>
      <c r="EG375" s="159"/>
      <c r="EH375" s="159"/>
      <c r="EI375" s="159"/>
      <c r="EJ375" s="159"/>
      <c r="EK375" s="159"/>
      <c r="EL375" s="159"/>
      <c r="EM375" s="159"/>
      <c r="EN375" s="159"/>
      <c r="EO375" s="159"/>
      <c r="EP375" s="159"/>
      <c r="EQ375" s="159"/>
      <c r="ER375" s="159"/>
      <c r="ES375" s="159"/>
      <c r="ET375" s="159"/>
      <c r="EU375" s="159"/>
      <c r="EV375" s="159"/>
      <c r="EW375" s="159"/>
      <c r="EX375" s="159"/>
      <c r="EY375" s="159"/>
      <c r="EZ375" s="159"/>
      <c r="FA375" s="159"/>
      <c r="FB375" s="159"/>
      <c r="FC375" s="159"/>
      <c r="FD375" s="159"/>
      <c r="FE375" s="159"/>
      <c r="FF375" s="159"/>
      <c r="FG375" s="159"/>
      <c r="FH375" s="159"/>
      <c r="FI375" s="159"/>
      <c r="FJ375" s="159"/>
      <c r="FK375" s="159"/>
      <c r="FL375" s="159"/>
      <c r="FM375" s="159"/>
      <c r="FN375" s="159"/>
      <c r="FO375" s="159"/>
      <c r="FP375" s="159"/>
      <c r="FQ375" s="159"/>
      <c r="FR375" s="159"/>
      <c r="FS375" s="159"/>
      <c r="FT375" s="159"/>
      <c r="FU375" s="159"/>
      <c r="FV375" s="159"/>
      <c r="FW375" s="159"/>
      <c r="FX375" s="159"/>
      <c r="FY375" s="159"/>
      <c r="FZ375" s="159"/>
      <c r="GA375" s="159"/>
      <c r="GB375" s="159"/>
      <c r="GC375" s="159"/>
      <c r="GD375" s="159"/>
      <c r="GE375" s="159"/>
      <c r="GF375" s="159"/>
      <c r="GG375" s="159"/>
      <c r="GH375" s="159"/>
      <c r="GI375" s="159"/>
      <c r="GJ375" s="159"/>
      <c r="GK375" s="159"/>
      <c r="GL375" s="159"/>
      <c r="GM375" s="159"/>
      <c r="GN375" s="159"/>
      <c r="GO375" s="159"/>
      <c r="GP375" s="159"/>
      <c r="GQ375" s="159"/>
      <c r="GR375" s="159"/>
      <c r="GS375" s="159"/>
      <c r="GT375" s="159"/>
      <c r="GU375" s="159"/>
      <c r="GV375" s="159"/>
      <c r="GW375" s="159"/>
      <c r="GX375" s="159"/>
      <c r="GY375" s="159"/>
      <c r="GZ375" s="159"/>
      <c r="HA375" s="159"/>
      <c r="HB375" s="159"/>
      <c r="HC375" s="159"/>
      <c r="HD375" s="159"/>
      <c r="HE375" s="159"/>
      <c r="HF375" s="159"/>
      <c r="HG375" s="159"/>
      <c r="HH375" s="159"/>
      <c r="HI375" s="159"/>
      <c r="HJ375" s="159"/>
      <c r="HK375" s="159"/>
      <c r="HL375" s="159"/>
      <c r="HM375" s="159"/>
      <c r="HN375" s="159"/>
      <c r="HO375" s="159"/>
      <c r="HP375" s="159"/>
    </row>
    <row r="376" s="158" customFormat="1" spans="1:224">
      <c r="A376" s="170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59"/>
      <c r="BE376" s="159"/>
      <c r="BF376" s="159"/>
      <c r="BG376" s="159"/>
      <c r="BH376" s="159"/>
      <c r="BI376" s="159"/>
      <c r="BJ376" s="159"/>
      <c r="BK376" s="159"/>
      <c r="BL376" s="159"/>
      <c r="BM376" s="159"/>
      <c r="BN376" s="159"/>
      <c r="BO376" s="159"/>
      <c r="BP376" s="159"/>
      <c r="BQ376" s="159"/>
      <c r="BR376" s="159"/>
      <c r="BS376" s="159"/>
      <c r="BT376" s="159"/>
      <c r="BU376" s="159"/>
      <c r="BV376" s="159"/>
      <c r="BW376" s="159"/>
      <c r="BX376" s="159"/>
      <c r="BY376" s="159"/>
      <c r="BZ376" s="159"/>
      <c r="CA376" s="159"/>
      <c r="CB376" s="159"/>
      <c r="CC376" s="159"/>
      <c r="CD376" s="159"/>
      <c r="CE376" s="159"/>
      <c r="CF376" s="159"/>
      <c r="CG376" s="159"/>
      <c r="CH376" s="159"/>
      <c r="CI376" s="159"/>
      <c r="CJ376" s="159"/>
      <c r="CK376" s="159"/>
      <c r="CL376" s="159"/>
      <c r="CM376" s="159"/>
      <c r="CN376" s="159"/>
      <c r="CO376" s="159"/>
      <c r="CP376" s="159"/>
      <c r="CQ376" s="159"/>
      <c r="CR376" s="159"/>
      <c r="CS376" s="159"/>
      <c r="CT376" s="159"/>
      <c r="CU376" s="159"/>
      <c r="CV376" s="159"/>
      <c r="CW376" s="159"/>
      <c r="CX376" s="159"/>
      <c r="CY376" s="159"/>
      <c r="CZ376" s="159"/>
      <c r="DA376" s="159"/>
      <c r="DB376" s="159"/>
      <c r="DC376" s="159"/>
      <c r="DD376" s="159"/>
      <c r="DE376" s="159"/>
      <c r="DF376" s="159"/>
      <c r="DG376" s="159"/>
      <c r="DH376" s="159"/>
      <c r="DI376" s="159"/>
      <c r="DJ376" s="159"/>
      <c r="DK376" s="159"/>
      <c r="DL376" s="159"/>
      <c r="DM376" s="159"/>
      <c r="DN376" s="159"/>
      <c r="DO376" s="159"/>
      <c r="DP376" s="159"/>
      <c r="DQ376" s="159"/>
      <c r="DR376" s="159"/>
      <c r="DS376" s="159"/>
      <c r="DT376" s="159"/>
      <c r="DU376" s="159"/>
      <c r="DV376" s="159"/>
      <c r="DW376" s="159"/>
      <c r="DX376" s="159"/>
      <c r="DY376" s="159"/>
      <c r="DZ376" s="159"/>
      <c r="EA376" s="159"/>
      <c r="EB376" s="159"/>
      <c r="EC376" s="159"/>
      <c r="ED376" s="159"/>
      <c r="EE376" s="159"/>
      <c r="EF376" s="159"/>
      <c r="EG376" s="159"/>
      <c r="EH376" s="159"/>
      <c r="EI376" s="159"/>
      <c r="EJ376" s="159"/>
      <c r="EK376" s="159"/>
      <c r="EL376" s="159"/>
      <c r="EM376" s="159"/>
      <c r="EN376" s="159"/>
      <c r="EO376" s="159"/>
      <c r="EP376" s="159"/>
      <c r="EQ376" s="159"/>
      <c r="ER376" s="159"/>
      <c r="ES376" s="159"/>
      <c r="ET376" s="159"/>
      <c r="EU376" s="159"/>
      <c r="EV376" s="159"/>
      <c r="EW376" s="159"/>
      <c r="EX376" s="159"/>
      <c r="EY376" s="159"/>
      <c r="EZ376" s="159"/>
      <c r="FA376" s="159"/>
      <c r="FB376" s="159"/>
      <c r="FC376" s="159"/>
      <c r="FD376" s="159"/>
      <c r="FE376" s="159"/>
      <c r="FF376" s="159"/>
      <c r="FG376" s="159"/>
      <c r="FH376" s="159"/>
      <c r="FI376" s="159"/>
      <c r="FJ376" s="159"/>
      <c r="FK376" s="159"/>
      <c r="FL376" s="159"/>
      <c r="FM376" s="159"/>
      <c r="FN376" s="159"/>
      <c r="FO376" s="159"/>
      <c r="FP376" s="159"/>
      <c r="FQ376" s="159"/>
      <c r="FR376" s="159"/>
      <c r="FS376" s="159"/>
      <c r="FT376" s="159"/>
      <c r="FU376" s="159"/>
      <c r="FV376" s="159"/>
      <c r="FW376" s="159"/>
      <c r="FX376" s="159"/>
      <c r="FY376" s="159"/>
      <c r="FZ376" s="159"/>
      <c r="GA376" s="159"/>
      <c r="GB376" s="159"/>
      <c r="GC376" s="159"/>
      <c r="GD376" s="159"/>
      <c r="GE376" s="159"/>
      <c r="GF376" s="159"/>
      <c r="GG376" s="159"/>
      <c r="GH376" s="159"/>
      <c r="GI376" s="159"/>
      <c r="GJ376" s="159"/>
      <c r="GK376" s="159"/>
      <c r="GL376" s="159"/>
      <c r="GM376" s="159"/>
      <c r="GN376" s="159"/>
      <c r="GO376" s="159"/>
      <c r="GP376" s="159"/>
      <c r="GQ376" s="159"/>
      <c r="GR376" s="159"/>
      <c r="GS376" s="159"/>
      <c r="GT376" s="159"/>
      <c r="GU376" s="159"/>
      <c r="GV376" s="159"/>
      <c r="GW376" s="159"/>
      <c r="GX376" s="159"/>
      <c r="GY376" s="159"/>
      <c r="GZ376" s="159"/>
      <c r="HA376" s="159"/>
      <c r="HB376" s="159"/>
      <c r="HC376" s="159"/>
      <c r="HD376" s="159"/>
      <c r="HE376" s="159"/>
      <c r="HF376" s="159"/>
      <c r="HG376" s="159"/>
      <c r="HH376" s="159"/>
      <c r="HI376" s="159"/>
      <c r="HJ376" s="159"/>
      <c r="HK376" s="159"/>
      <c r="HL376" s="159"/>
      <c r="HM376" s="159"/>
      <c r="HN376" s="159"/>
      <c r="HO376" s="159"/>
      <c r="HP376" s="159"/>
    </row>
    <row r="377" s="158" customFormat="1" spans="1:224">
      <c r="A377" s="170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159"/>
      <c r="BH377" s="159"/>
      <c r="BI377" s="159"/>
      <c r="BJ377" s="159"/>
      <c r="BK377" s="159"/>
      <c r="BL377" s="159"/>
      <c r="BM377" s="159"/>
      <c r="BN377" s="159"/>
      <c r="BO377" s="159"/>
      <c r="BP377" s="159"/>
      <c r="BQ377" s="159"/>
      <c r="BR377" s="159"/>
      <c r="BS377" s="159"/>
      <c r="BT377" s="159"/>
      <c r="BU377" s="159"/>
      <c r="BV377" s="159"/>
      <c r="BW377" s="159"/>
      <c r="BX377" s="159"/>
      <c r="BY377" s="159"/>
      <c r="BZ377" s="159"/>
      <c r="CA377" s="159"/>
      <c r="CB377" s="159"/>
      <c r="CC377" s="159"/>
      <c r="CD377" s="159"/>
      <c r="CE377" s="159"/>
      <c r="CF377" s="159"/>
      <c r="CG377" s="159"/>
      <c r="CH377" s="159"/>
      <c r="CI377" s="159"/>
      <c r="CJ377" s="159"/>
      <c r="CK377" s="159"/>
      <c r="CL377" s="159"/>
      <c r="CM377" s="159"/>
      <c r="CN377" s="159"/>
      <c r="CO377" s="159"/>
      <c r="CP377" s="159"/>
      <c r="CQ377" s="159"/>
      <c r="CR377" s="159"/>
      <c r="CS377" s="159"/>
      <c r="CT377" s="159"/>
      <c r="CU377" s="159"/>
      <c r="CV377" s="159"/>
      <c r="CW377" s="159"/>
      <c r="CX377" s="159"/>
      <c r="CY377" s="159"/>
      <c r="CZ377" s="159"/>
      <c r="DA377" s="159"/>
      <c r="DB377" s="159"/>
      <c r="DC377" s="159"/>
      <c r="DD377" s="159"/>
      <c r="DE377" s="159"/>
      <c r="DF377" s="159"/>
      <c r="DG377" s="159"/>
      <c r="DH377" s="159"/>
      <c r="DI377" s="159"/>
      <c r="DJ377" s="159"/>
      <c r="DK377" s="159"/>
      <c r="DL377" s="159"/>
      <c r="DM377" s="159"/>
      <c r="DN377" s="159"/>
      <c r="DO377" s="159"/>
      <c r="DP377" s="159"/>
      <c r="DQ377" s="159"/>
      <c r="DR377" s="159"/>
      <c r="DS377" s="159"/>
      <c r="DT377" s="159"/>
      <c r="DU377" s="159"/>
      <c r="DV377" s="159"/>
      <c r="DW377" s="159"/>
      <c r="DX377" s="159"/>
      <c r="DY377" s="159"/>
      <c r="DZ377" s="159"/>
      <c r="EA377" s="159"/>
      <c r="EB377" s="159"/>
      <c r="EC377" s="159"/>
      <c r="ED377" s="159"/>
      <c r="EE377" s="159"/>
      <c r="EF377" s="159"/>
      <c r="EG377" s="159"/>
      <c r="EH377" s="159"/>
      <c r="EI377" s="159"/>
      <c r="EJ377" s="159"/>
      <c r="EK377" s="159"/>
      <c r="EL377" s="159"/>
      <c r="EM377" s="159"/>
      <c r="EN377" s="159"/>
      <c r="EO377" s="159"/>
      <c r="EP377" s="159"/>
      <c r="EQ377" s="159"/>
      <c r="ER377" s="159"/>
      <c r="ES377" s="159"/>
      <c r="ET377" s="159"/>
      <c r="EU377" s="159"/>
      <c r="EV377" s="159"/>
      <c r="EW377" s="159"/>
      <c r="EX377" s="159"/>
      <c r="EY377" s="159"/>
      <c r="EZ377" s="159"/>
      <c r="FA377" s="159"/>
      <c r="FB377" s="159"/>
      <c r="FC377" s="159"/>
      <c r="FD377" s="159"/>
      <c r="FE377" s="159"/>
      <c r="FF377" s="159"/>
      <c r="FG377" s="159"/>
      <c r="FH377" s="159"/>
      <c r="FI377" s="159"/>
      <c r="FJ377" s="159"/>
      <c r="FK377" s="159"/>
      <c r="FL377" s="159"/>
      <c r="FM377" s="159"/>
      <c r="FN377" s="159"/>
      <c r="FO377" s="159"/>
      <c r="FP377" s="159"/>
      <c r="FQ377" s="159"/>
      <c r="FR377" s="159"/>
      <c r="FS377" s="159"/>
      <c r="FT377" s="159"/>
      <c r="FU377" s="159"/>
      <c r="FV377" s="159"/>
      <c r="FW377" s="159"/>
      <c r="FX377" s="159"/>
      <c r="FY377" s="159"/>
      <c r="FZ377" s="159"/>
      <c r="GA377" s="159"/>
      <c r="GB377" s="159"/>
      <c r="GC377" s="159"/>
      <c r="GD377" s="159"/>
      <c r="GE377" s="159"/>
      <c r="GF377" s="159"/>
      <c r="GG377" s="159"/>
      <c r="GH377" s="159"/>
      <c r="GI377" s="159"/>
      <c r="GJ377" s="159"/>
      <c r="GK377" s="159"/>
      <c r="GL377" s="159"/>
      <c r="GM377" s="159"/>
      <c r="GN377" s="159"/>
      <c r="GO377" s="159"/>
      <c r="GP377" s="159"/>
      <c r="GQ377" s="159"/>
      <c r="GR377" s="159"/>
      <c r="GS377" s="159"/>
      <c r="GT377" s="159"/>
      <c r="GU377" s="159"/>
      <c r="GV377" s="159"/>
      <c r="GW377" s="159"/>
      <c r="GX377" s="159"/>
      <c r="GY377" s="159"/>
      <c r="GZ377" s="159"/>
      <c r="HA377" s="159"/>
      <c r="HB377" s="159"/>
      <c r="HC377" s="159"/>
      <c r="HD377" s="159"/>
      <c r="HE377" s="159"/>
      <c r="HF377" s="159"/>
      <c r="HG377" s="159"/>
      <c r="HH377" s="159"/>
      <c r="HI377" s="159"/>
      <c r="HJ377" s="159"/>
      <c r="HK377" s="159"/>
      <c r="HL377" s="159"/>
      <c r="HM377" s="159"/>
      <c r="HN377" s="159"/>
      <c r="HO377" s="159"/>
      <c r="HP377" s="159"/>
    </row>
    <row r="378" s="158" customFormat="1" spans="1:224">
      <c r="A378" s="170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  <c r="BJ378" s="159"/>
      <c r="BK378" s="159"/>
      <c r="BL378" s="159"/>
      <c r="BM378" s="159"/>
      <c r="BN378" s="159"/>
      <c r="BO378" s="159"/>
      <c r="BP378" s="159"/>
      <c r="BQ378" s="159"/>
      <c r="BR378" s="159"/>
      <c r="BS378" s="159"/>
      <c r="BT378" s="159"/>
      <c r="BU378" s="159"/>
      <c r="BV378" s="159"/>
      <c r="BW378" s="159"/>
      <c r="BX378" s="159"/>
      <c r="BY378" s="159"/>
      <c r="BZ378" s="159"/>
      <c r="CA378" s="159"/>
      <c r="CB378" s="159"/>
      <c r="CC378" s="159"/>
      <c r="CD378" s="159"/>
      <c r="CE378" s="159"/>
      <c r="CF378" s="159"/>
      <c r="CG378" s="159"/>
      <c r="CH378" s="159"/>
      <c r="CI378" s="159"/>
      <c r="CJ378" s="159"/>
      <c r="CK378" s="159"/>
      <c r="CL378" s="159"/>
      <c r="CM378" s="159"/>
      <c r="CN378" s="159"/>
      <c r="CO378" s="159"/>
      <c r="CP378" s="159"/>
      <c r="CQ378" s="159"/>
      <c r="CR378" s="159"/>
      <c r="CS378" s="159"/>
      <c r="CT378" s="159"/>
      <c r="CU378" s="159"/>
      <c r="CV378" s="159"/>
      <c r="CW378" s="159"/>
      <c r="CX378" s="159"/>
      <c r="CY378" s="159"/>
      <c r="CZ378" s="159"/>
      <c r="DA378" s="159"/>
      <c r="DB378" s="159"/>
      <c r="DC378" s="159"/>
      <c r="DD378" s="159"/>
      <c r="DE378" s="159"/>
      <c r="DF378" s="159"/>
      <c r="DG378" s="159"/>
      <c r="DH378" s="159"/>
      <c r="DI378" s="159"/>
      <c r="DJ378" s="159"/>
      <c r="DK378" s="159"/>
      <c r="DL378" s="159"/>
      <c r="DM378" s="159"/>
      <c r="DN378" s="159"/>
      <c r="DO378" s="159"/>
      <c r="DP378" s="159"/>
      <c r="DQ378" s="159"/>
      <c r="DR378" s="159"/>
      <c r="DS378" s="159"/>
      <c r="DT378" s="159"/>
      <c r="DU378" s="159"/>
      <c r="DV378" s="159"/>
      <c r="DW378" s="159"/>
      <c r="DX378" s="159"/>
      <c r="DY378" s="159"/>
      <c r="DZ378" s="159"/>
      <c r="EA378" s="159"/>
      <c r="EB378" s="159"/>
      <c r="EC378" s="159"/>
      <c r="ED378" s="159"/>
      <c r="EE378" s="159"/>
      <c r="EF378" s="159"/>
      <c r="EG378" s="159"/>
      <c r="EH378" s="159"/>
      <c r="EI378" s="159"/>
      <c r="EJ378" s="159"/>
      <c r="EK378" s="159"/>
      <c r="EL378" s="159"/>
      <c r="EM378" s="159"/>
      <c r="EN378" s="159"/>
      <c r="EO378" s="159"/>
      <c r="EP378" s="159"/>
      <c r="EQ378" s="159"/>
      <c r="ER378" s="159"/>
      <c r="ES378" s="159"/>
      <c r="ET378" s="159"/>
      <c r="EU378" s="159"/>
      <c r="EV378" s="159"/>
      <c r="EW378" s="159"/>
      <c r="EX378" s="159"/>
      <c r="EY378" s="159"/>
      <c r="EZ378" s="159"/>
      <c r="FA378" s="159"/>
      <c r="FB378" s="159"/>
      <c r="FC378" s="159"/>
      <c r="FD378" s="159"/>
      <c r="FE378" s="159"/>
      <c r="FF378" s="159"/>
      <c r="FG378" s="159"/>
      <c r="FH378" s="159"/>
      <c r="FI378" s="159"/>
      <c r="FJ378" s="159"/>
      <c r="FK378" s="159"/>
      <c r="FL378" s="159"/>
      <c r="FM378" s="159"/>
      <c r="FN378" s="159"/>
      <c r="FO378" s="159"/>
      <c r="FP378" s="159"/>
      <c r="FQ378" s="159"/>
      <c r="FR378" s="159"/>
      <c r="FS378" s="159"/>
      <c r="FT378" s="159"/>
      <c r="FU378" s="159"/>
      <c r="FV378" s="159"/>
      <c r="FW378" s="159"/>
      <c r="FX378" s="159"/>
      <c r="FY378" s="159"/>
      <c r="FZ378" s="159"/>
      <c r="GA378" s="159"/>
      <c r="GB378" s="159"/>
      <c r="GC378" s="159"/>
      <c r="GD378" s="159"/>
      <c r="GE378" s="159"/>
      <c r="GF378" s="159"/>
      <c r="GG378" s="159"/>
      <c r="GH378" s="159"/>
      <c r="GI378" s="159"/>
      <c r="GJ378" s="159"/>
      <c r="GK378" s="159"/>
      <c r="GL378" s="159"/>
      <c r="GM378" s="159"/>
      <c r="GN378" s="159"/>
      <c r="GO378" s="159"/>
      <c r="GP378" s="159"/>
      <c r="GQ378" s="159"/>
      <c r="GR378" s="159"/>
      <c r="GS378" s="159"/>
      <c r="GT378" s="159"/>
      <c r="GU378" s="159"/>
      <c r="GV378" s="159"/>
      <c r="GW378" s="159"/>
      <c r="GX378" s="159"/>
      <c r="GY378" s="159"/>
      <c r="GZ378" s="159"/>
      <c r="HA378" s="159"/>
      <c r="HB378" s="159"/>
      <c r="HC378" s="159"/>
      <c r="HD378" s="159"/>
      <c r="HE378" s="159"/>
      <c r="HF378" s="159"/>
      <c r="HG378" s="159"/>
      <c r="HH378" s="159"/>
      <c r="HI378" s="159"/>
      <c r="HJ378" s="159"/>
      <c r="HK378" s="159"/>
      <c r="HL378" s="159"/>
      <c r="HM378" s="159"/>
      <c r="HN378" s="159"/>
      <c r="HO378" s="159"/>
      <c r="HP378" s="159"/>
    </row>
    <row r="379" s="158" customFormat="1" spans="1:224">
      <c r="A379" s="170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59"/>
      <c r="BK379" s="159"/>
      <c r="BL379" s="159"/>
      <c r="BM379" s="159"/>
      <c r="BN379" s="159"/>
      <c r="BO379" s="159"/>
      <c r="BP379" s="159"/>
      <c r="BQ379" s="159"/>
      <c r="BR379" s="159"/>
      <c r="BS379" s="159"/>
      <c r="BT379" s="159"/>
      <c r="BU379" s="159"/>
      <c r="BV379" s="159"/>
      <c r="BW379" s="159"/>
      <c r="BX379" s="159"/>
      <c r="BY379" s="159"/>
      <c r="BZ379" s="159"/>
      <c r="CA379" s="159"/>
      <c r="CB379" s="159"/>
      <c r="CC379" s="159"/>
      <c r="CD379" s="159"/>
      <c r="CE379" s="159"/>
      <c r="CF379" s="159"/>
      <c r="CG379" s="159"/>
      <c r="CH379" s="159"/>
      <c r="CI379" s="159"/>
      <c r="CJ379" s="159"/>
      <c r="CK379" s="159"/>
      <c r="CL379" s="159"/>
      <c r="CM379" s="159"/>
      <c r="CN379" s="159"/>
      <c r="CO379" s="159"/>
      <c r="CP379" s="159"/>
      <c r="CQ379" s="159"/>
      <c r="CR379" s="159"/>
      <c r="CS379" s="159"/>
      <c r="CT379" s="159"/>
      <c r="CU379" s="159"/>
      <c r="CV379" s="159"/>
      <c r="CW379" s="159"/>
      <c r="CX379" s="159"/>
      <c r="CY379" s="159"/>
      <c r="CZ379" s="159"/>
      <c r="DA379" s="159"/>
      <c r="DB379" s="159"/>
      <c r="DC379" s="159"/>
      <c r="DD379" s="159"/>
      <c r="DE379" s="159"/>
      <c r="DF379" s="159"/>
      <c r="DG379" s="159"/>
      <c r="DH379" s="159"/>
      <c r="DI379" s="159"/>
      <c r="DJ379" s="159"/>
      <c r="DK379" s="159"/>
      <c r="DL379" s="159"/>
      <c r="DM379" s="159"/>
      <c r="DN379" s="159"/>
      <c r="DO379" s="159"/>
      <c r="DP379" s="159"/>
      <c r="DQ379" s="159"/>
      <c r="DR379" s="159"/>
      <c r="DS379" s="159"/>
      <c r="DT379" s="159"/>
      <c r="DU379" s="159"/>
      <c r="DV379" s="159"/>
      <c r="DW379" s="159"/>
      <c r="DX379" s="159"/>
      <c r="DY379" s="159"/>
      <c r="DZ379" s="159"/>
      <c r="EA379" s="159"/>
      <c r="EB379" s="159"/>
      <c r="EC379" s="159"/>
      <c r="ED379" s="159"/>
      <c r="EE379" s="159"/>
      <c r="EF379" s="159"/>
      <c r="EG379" s="159"/>
      <c r="EH379" s="159"/>
      <c r="EI379" s="159"/>
      <c r="EJ379" s="159"/>
      <c r="EK379" s="159"/>
      <c r="EL379" s="159"/>
      <c r="EM379" s="159"/>
      <c r="EN379" s="159"/>
      <c r="EO379" s="159"/>
      <c r="EP379" s="159"/>
      <c r="EQ379" s="159"/>
      <c r="ER379" s="159"/>
      <c r="ES379" s="159"/>
      <c r="ET379" s="159"/>
      <c r="EU379" s="159"/>
      <c r="EV379" s="159"/>
      <c r="EW379" s="159"/>
      <c r="EX379" s="159"/>
      <c r="EY379" s="159"/>
      <c r="EZ379" s="159"/>
      <c r="FA379" s="159"/>
      <c r="FB379" s="159"/>
      <c r="FC379" s="159"/>
      <c r="FD379" s="159"/>
      <c r="FE379" s="159"/>
      <c r="FF379" s="159"/>
      <c r="FG379" s="159"/>
      <c r="FH379" s="159"/>
      <c r="FI379" s="159"/>
      <c r="FJ379" s="159"/>
      <c r="FK379" s="159"/>
      <c r="FL379" s="159"/>
      <c r="FM379" s="159"/>
      <c r="FN379" s="159"/>
      <c r="FO379" s="159"/>
      <c r="FP379" s="159"/>
      <c r="FQ379" s="159"/>
      <c r="FR379" s="159"/>
      <c r="FS379" s="159"/>
      <c r="FT379" s="159"/>
      <c r="FU379" s="159"/>
      <c r="FV379" s="159"/>
      <c r="FW379" s="159"/>
      <c r="FX379" s="159"/>
      <c r="FY379" s="159"/>
      <c r="FZ379" s="159"/>
      <c r="GA379" s="159"/>
      <c r="GB379" s="159"/>
      <c r="GC379" s="159"/>
      <c r="GD379" s="159"/>
      <c r="GE379" s="159"/>
      <c r="GF379" s="159"/>
      <c r="GG379" s="159"/>
      <c r="GH379" s="159"/>
      <c r="GI379" s="159"/>
      <c r="GJ379" s="159"/>
      <c r="GK379" s="159"/>
      <c r="GL379" s="159"/>
      <c r="GM379" s="159"/>
      <c r="GN379" s="159"/>
      <c r="GO379" s="159"/>
      <c r="GP379" s="159"/>
      <c r="GQ379" s="159"/>
      <c r="GR379" s="159"/>
      <c r="GS379" s="159"/>
      <c r="GT379" s="159"/>
      <c r="GU379" s="159"/>
      <c r="GV379" s="159"/>
      <c r="GW379" s="159"/>
      <c r="GX379" s="159"/>
      <c r="GY379" s="159"/>
      <c r="GZ379" s="159"/>
      <c r="HA379" s="159"/>
      <c r="HB379" s="159"/>
      <c r="HC379" s="159"/>
      <c r="HD379" s="159"/>
      <c r="HE379" s="159"/>
      <c r="HF379" s="159"/>
      <c r="HG379" s="159"/>
      <c r="HH379" s="159"/>
      <c r="HI379" s="159"/>
      <c r="HJ379" s="159"/>
      <c r="HK379" s="159"/>
      <c r="HL379" s="159"/>
      <c r="HM379" s="159"/>
      <c r="HN379" s="159"/>
      <c r="HO379" s="159"/>
      <c r="HP379" s="159"/>
    </row>
    <row r="380" s="158" customFormat="1" spans="1:224">
      <c r="A380" s="170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159"/>
      <c r="AX380" s="159"/>
      <c r="AY380" s="159"/>
      <c r="AZ380" s="159"/>
      <c r="BA380" s="159"/>
      <c r="BB380" s="159"/>
      <c r="BC380" s="159"/>
      <c r="BD380" s="159"/>
      <c r="BE380" s="159"/>
      <c r="BF380" s="159"/>
      <c r="BG380" s="159"/>
      <c r="BH380" s="159"/>
      <c r="BI380" s="159"/>
      <c r="BJ380" s="159"/>
      <c r="BK380" s="159"/>
      <c r="BL380" s="159"/>
      <c r="BM380" s="159"/>
      <c r="BN380" s="159"/>
      <c r="BO380" s="159"/>
      <c r="BP380" s="159"/>
      <c r="BQ380" s="159"/>
      <c r="BR380" s="159"/>
      <c r="BS380" s="159"/>
      <c r="BT380" s="159"/>
      <c r="BU380" s="159"/>
      <c r="BV380" s="159"/>
      <c r="BW380" s="159"/>
      <c r="BX380" s="159"/>
      <c r="BY380" s="159"/>
      <c r="BZ380" s="159"/>
      <c r="CA380" s="159"/>
      <c r="CB380" s="159"/>
      <c r="CC380" s="159"/>
      <c r="CD380" s="159"/>
      <c r="CE380" s="159"/>
      <c r="CF380" s="159"/>
      <c r="CG380" s="159"/>
      <c r="CH380" s="159"/>
      <c r="CI380" s="159"/>
      <c r="CJ380" s="159"/>
      <c r="CK380" s="159"/>
      <c r="CL380" s="159"/>
      <c r="CM380" s="159"/>
      <c r="CN380" s="159"/>
      <c r="CO380" s="159"/>
      <c r="CP380" s="159"/>
      <c r="CQ380" s="159"/>
      <c r="CR380" s="159"/>
      <c r="CS380" s="159"/>
      <c r="CT380" s="159"/>
      <c r="CU380" s="159"/>
      <c r="CV380" s="159"/>
      <c r="CW380" s="159"/>
      <c r="CX380" s="159"/>
      <c r="CY380" s="159"/>
      <c r="CZ380" s="159"/>
      <c r="DA380" s="159"/>
      <c r="DB380" s="159"/>
      <c r="DC380" s="159"/>
      <c r="DD380" s="159"/>
      <c r="DE380" s="159"/>
      <c r="DF380" s="159"/>
      <c r="DG380" s="159"/>
      <c r="DH380" s="159"/>
      <c r="DI380" s="159"/>
      <c r="DJ380" s="159"/>
      <c r="DK380" s="159"/>
      <c r="DL380" s="159"/>
      <c r="DM380" s="159"/>
      <c r="DN380" s="159"/>
      <c r="DO380" s="159"/>
      <c r="DP380" s="159"/>
      <c r="DQ380" s="159"/>
      <c r="DR380" s="159"/>
      <c r="DS380" s="159"/>
      <c r="DT380" s="159"/>
      <c r="DU380" s="159"/>
      <c r="DV380" s="159"/>
      <c r="DW380" s="159"/>
      <c r="DX380" s="159"/>
      <c r="DY380" s="159"/>
      <c r="DZ380" s="159"/>
      <c r="EA380" s="159"/>
      <c r="EB380" s="159"/>
      <c r="EC380" s="159"/>
      <c r="ED380" s="159"/>
      <c r="EE380" s="159"/>
      <c r="EF380" s="159"/>
      <c r="EG380" s="159"/>
      <c r="EH380" s="159"/>
      <c r="EI380" s="159"/>
      <c r="EJ380" s="159"/>
      <c r="EK380" s="159"/>
      <c r="EL380" s="159"/>
      <c r="EM380" s="159"/>
      <c r="EN380" s="159"/>
      <c r="EO380" s="159"/>
      <c r="EP380" s="159"/>
      <c r="EQ380" s="159"/>
      <c r="ER380" s="159"/>
      <c r="ES380" s="159"/>
      <c r="ET380" s="159"/>
      <c r="EU380" s="159"/>
      <c r="EV380" s="159"/>
      <c r="EW380" s="159"/>
      <c r="EX380" s="159"/>
      <c r="EY380" s="159"/>
      <c r="EZ380" s="159"/>
      <c r="FA380" s="159"/>
      <c r="FB380" s="159"/>
      <c r="FC380" s="159"/>
      <c r="FD380" s="159"/>
      <c r="FE380" s="159"/>
      <c r="FF380" s="159"/>
      <c r="FG380" s="159"/>
      <c r="FH380" s="159"/>
      <c r="FI380" s="159"/>
      <c r="FJ380" s="159"/>
      <c r="FK380" s="159"/>
      <c r="FL380" s="159"/>
      <c r="FM380" s="159"/>
      <c r="FN380" s="159"/>
      <c r="FO380" s="159"/>
      <c r="FP380" s="159"/>
      <c r="FQ380" s="159"/>
      <c r="FR380" s="159"/>
      <c r="FS380" s="159"/>
      <c r="FT380" s="159"/>
      <c r="FU380" s="159"/>
      <c r="FV380" s="159"/>
      <c r="FW380" s="159"/>
      <c r="FX380" s="159"/>
      <c r="FY380" s="159"/>
      <c r="FZ380" s="159"/>
      <c r="GA380" s="159"/>
      <c r="GB380" s="159"/>
      <c r="GC380" s="159"/>
      <c r="GD380" s="159"/>
      <c r="GE380" s="159"/>
      <c r="GF380" s="159"/>
      <c r="GG380" s="159"/>
      <c r="GH380" s="159"/>
      <c r="GI380" s="159"/>
      <c r="GJ380" s="159"/>
      <c r="GK380" s="159"/>
      <c r="GL380" s="159"/>
      <c r="GM380" s="159"/>
      <c r="GN380" s="159"/>
      <c r="GO380" s="159"/>
      <c r="GP380" s="159"/>
      <c r="GQ380" s="159"/>
      <c r="GR380" s="159"/>
      <c r="GS380" s="159"/>
      <c r="GT380" s="159"/>
      <c r="GU380" s="159"/>
      <c r="GV380" s="159"/>
      <c r="GW380" s="159"/>
      <c r="GX380" s="159"/>
      <c r="GY380" s="159"/>
      <c r="GZ380" s="159"/>
      <c r="HA380" s="159"/>
      <c r="HB380" s="159"/>
      <c r="HC380" s="159"/>
      <c r="HD380" s="159"/>
      <c r="HE380" s="159"/>
      <c r="HF380" s="159"/>
      <c r="HG380" s="159"/>
      <c r="HH380" s="159"/>
      <c r="HI380" s="159"/>
      <c r="HJ380" s="159"/>
      <c r="HK380" s="159"/>
      <c r="HL380" s="159"/>
      <c r="HM380" s="159"/>
      <c r="HN380" s="159"/>
      <c r="HO380" s="159"/>
      <c r="HP380" s="159"/>
    </row>
    <row r="381" s="158" customFormat="1" spans="1:224">
      <c r="A381" s="170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159"/>
      <c r="AX381" s="159"/>
      <c r="AY381" s="159"/>
      <c r="AZ381" s="159"/>
      <c r="BA381" s="159"/>
      <c r="BB381" s="159"/>
      <c r="BC381" s="159"/>
      <c r="BD381" s="159"/>
      <c r="BE381" s="159"/>
      <c r="BF381" s="159"/>
      <c r="BG381" s="159"/>
      <c r="BH381" s="159"/>
      <c r="BI381" s="159"/>
      <c r="BJ381" s="159"/>
      <c r="BK381" s="159"/>
      <c r="BL381" s="159"/>
      <c r="BM381" s="159"/>
      <c r="BN381" s="159"/>
      <c r="BO381" s="159"/>
      <c r="BP381" s="159"/>
      <c r="BQ381" s="159"/>
      <c r="BR381" s="159"/>
      <c r="BS381" s="159"/>
      <c r="BT381" s="159"/>
      <c r="BU381" s="159"/>
      <c r="BV381" s="159"/>
      <c r="BW381" s="159"/>
      <c r="BX381" s="159"/>
      <c r="BY381" s="159"/>
      <c r="BZ381" s="159"/>
      <c r="CA381" s="159"/>
      <c r="CB381" s="159"/>
      <c r="CC381" s="159"/>
      <c r="CD381" s="159"/>
      <c r="CE381" s="159"/>
      <c r="CF381" s="159"/>
      <c r="CG381" s="159"/>
      <c r="CH381" s="159"/>
      <c r="CI381" s="159"/>
      <c r="CJ381" s="159"/>
      <c r="CK381" s="159"/>
      <c r="CL381" s="159"/>
      <c r="CM381" s="159"/>
      <c r="CN381" s="159"/>
      <c r="CO381" s="159"/>
      <c r="CP381" s="159"/>
      <c r="CQ381" s="159"/>
      <c r="CR381" s="159"/>
      <c r="CS381" s="159"/>
      <c r="CT381" s="159"/>
      <c r="CU381" s="159"/>
      <c r="CV381" s="159"/>
      <c r="CW381" s="159"/>
      <c r="CX381" s="159"/>
      <c r="CY381" s="159"/>
      <c r="CZ381" s="159"/>
      <c r="DA381" s="159"/>
      <c r="DB381" s="159"/>
      <c r="DC381" s="159"/>
      <c r="DD381" s="159"/>
      <c r="DE381" s="159"/>
      <c r="DF381" s="159"/>
      <c r="DG381" s="159"/>
      <c r="DH381" s="159"/>
      <c r="DI381" s="159"/>
      <c r="DJ381" s="159"/>
      <c r="DK381" s="159"/>
      <c r="DL381" s="159"/>
      <c r="DM381" s="159"/>
      <c r="DN381" s="159"/>
      <c r="DO381" s="159"/>
      <c r="DP381" s="159"/>
      <c r="DQ381" s="159"/>
      <c r="DR381" s="159"/>
      <c r="DS381" s="159"/>
      <c r="DT381" s="159"/>
      <c r="DU381" s="159"/>
      <c r="DV381" s="159"/>
      <c r="DW381" s="159"/>
      <c r="DX381" s="159"/>
      <c r="DY381" s="159"/>
      <c r="DZ381" s="159"/>
      <c r="EA381" s="159"/>
      <c r="EB381" s="159"/>
      <c r="EC381" s="159"/>
      <c r="ED381" s="159"/>
      <c r="EE381" s="159"/>
      <c r="EF381" s="159"/>
      <c r="EG381" s="159"/>
      <c r="EH381" s="159"/>
      <c r="EI381" s="159"/>
      <c r="EJ381" s="159"/>
      <c r="EK381" s="159"/>
      <c r="EL381" s="159"/>
      <c r="EM381" s="159"/>
      <c r="EN381" s="159"/>
      <c r="EO381" s="159"/>
      <c r="EP381" s="159"/>
      <c r="EQ381" s="159"/>
      <c r="ER381" s="159"/>
      <c r="ES381" s="159"/>
      <c r="ET381" s="159"/>
      <c r="EU381" s="159"/>
      <c r="EV381" s="159"/>
      <c r="EW381" s="159"/>
      <c r="EX381" s="159"/>
      <c r="EY381" s="159"/>
      <c r="EZ381" s="159"/>
      <c r="FA381" s="159"/>
      <c r="FB381" s="159"/>
      <c r="FC381" s="159"/>
      <c r="FD381" s="159"/>
      <c r="FE381" s="159"/>
      <c r="FF381" s="159"/>
      <c r="FG381" s="159"/>
      <c r="FH381" s="159"/>
      <c r="FI381" s="159"/>
      <c r="FJ381" s="159"/>
      <c r="FK381" s="159"/>
      <c r="FL381" s="159"/>
      <c r="FM381" s="159"/>
      <c r="FN381" s="159"/>
      <c r="FO381" s="159"/>
      <c r="FP381" s="159"/>
      <c r="FQ381" s="159"/>
      <c r="FR381" s="159"/>
      <c r="FS381" s="159"/>
      <c r="FT381" s="159"/>
      <c r="FU381" s="159"/>
      <c r="FV381" s="159"/>
      <c r="FW381" s="159"/>
      <c r="FX381" s="159"/>
      <c r="FY381" s="159"/>
      <c r="FZ381" s="159"/>
      <c r="GA381" s="159"/>
      <c r="GB381" s="159"/>
      <c r="GC381" s="159"/>
      <c r="GD381" s="159"/>
      <c r="GE381" s="159"/>
      <c r="GF381" s="159"/>
      <c r="GG381" s="159"/>
      <c r="GH381" s="159"/>
      <c r="GI381" s="159"/>
      <c r="GJ381" s="159"/>
      <c r="GK381" s="159"/>
      <c r="GL381" s="159"/>
      <c r="GM381" s="159"/>
      <c r="GN381" s="159"/>
      <c r="GO381" s="159"/>
      <c r="GP381" s="159"/>
      <c r="GQ381" s="159"/>
      <c r="GR381" s="159"/>
      <c r="GS381" s="159"/>
      <c r="GT381" s="159"/>
      <c r="GU381" s="159"/>
      <c r="GV381" s="159"/>
      <c r="GW381" s="159"/>
      <c r="GX381" s="159"/>
      <c r="GY381" s="159"/>
      <c r="GZ381" s="159"/>
      <c r="HA381" s="159"/>
      <c r="HB381" s="159"/>
      <c r="HC381" s="159"/>
      <c r="HD381" s="159"/>
      <c r="HE381" s="159"/>
      <c r="HF381" s="159"/>
      <c r="HG381" s="159"/>
      <c r="HH381" s="159"/>
      <c r="HI381" s="159"/>
      <c r="HJ381" s="159"/>
      <c r="HK381" s="159"/>
      <c r="HL381" s="159"/>
      <c r="HM381" s="159"/>
      <c r="HN381" s="159"/>
      <c r="HO381" s="159"/>
      <c r="HP381" s="159"/>
    </row>
    <row r="382" s="158" customFormat="1" spans="1:224">
      <c r="A382" s="170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  <c r="BJ382" s="159"/>
      <c r="BK382" s="159"/>
      <c r="BL382" s="159"/>
      <c r="BM382" s="159"/>
      <c r="BN382" s="159"/>
      <c r="BO382" s="159"/>
      <c r="BP382" s="159"/>
      <c r="BQ382" s="159"/>
      <c r="BR382" s="159"/>
      <c r="BS382" s="159"/>
      <c r="BT382" s="159"/>
      <c r="BU382" s="159"/>
      <c r="BV382" s="159"/>
      <c r="BW382" s="159"/>
      <c r="BX382" s="159"/>
      <c r="BY382" s="159"/>
      <c r="BZ382" s="159"/>
      <c r="CA382" s="159"/>
      <c r="CB382" s="159"/>
      <c r="CC382" s="159"/>
      <c r="CD382" s="159"/>
      <c r="CE382" s="159"/>
      <c r="CF382" s="159"/>
      <c r="CG382" s="159"/>
      <c r="CH382" s="159"/>
      <c r="CI382" s="159"/>
      <c r="CJ382" s="159"/>
      <c r="CK382" s="159"/>
      <c r="CL382" s="159"/>
      <c r="CM382" s="159"/>
      <c r="CN382" s="159"/>
      <c r="CO382" s="159"/>
      <c r="CP382" s="159"/>
      <c r="CQ382" s="159"/>
      <c r="CR382" s="159"/>
      <c r="CS382" s="159"/>
      <c r="CT382" s="159"/>
      <c r="CU382" s="159"/>
      <c r="CV382" s="159"/>
      <c r="CW382" s="159"/>
      <c r="CX382" s="159"/>
      <c r="CY382" s="159"/>
      <c r="CZ382" s="159"/>
      <c r="DA382" s="159"/>
      <c r="DB382" s="159"/>
      <c r="DC382" s="159"/>
      <c r="DD382" s="159"/>
      <c r="DE382" s="159"/>
      <c r="DF382" s="159"/>
      <c r="DG382" s="159"/>
      <c r="DH382" s="159"/>
      <c r="DI382" s="159"/>
      <c r="DJ382" s="159"/>
      <c r="DK382" s="159"/>
      <c r="DL382" s="159"/>
      <c r="DM382" s="159"/>
      <c r="DN382" s="159"/>
      <c r="DO382" s="159"/>
      <c r="DP382" s="159"/>
      <c r="DQ382" s="159"/>
      <c r="DR382" s="159"/>
      <c r="DS382" s="159"/>
      <c r="DT382" s="159"/>
      <c r="DU382" s="159"/>
      <c r="DV382" s="159"/>
      <c r="DW382" s="159"/>
      <c r="DX382" s="159"/>
      <c r="DY382" s="159"/>
      <c r="DZ382" s="159"/>
      <c r="EA382" s="159"/>
      <c r="EB382" s="159"/>
      <c r="EC382" s="159"/>
      <c r="ED382" s="159"/>
      <c r="EE382" s="159"/>
      <c r="EF382" s="159"/>
      <c r="EG382" s="159"/>
      <c r="EH382" s="159"/>
      <c r="EI382" s="159"/>
      <c r="EJ382" s="159"/>
      <c r="EK382" s="159"/>
      <c r="EL382" s="159"/>
      <c r="EM382" s="159"/>
      <c r="EN382" s="159"/>
      <c r="EO382" s="159"/>
      <c r="EP382" s="159"/>
      <c r="EQ382" s="159"/>
      <c r="ER382" s="159"/>
      <c r="ES382" s="159"/>
      <c r="ET382" s="159"/>
      <c r="EU382" s="159"/>
      <c r="EV382" s="159"/>
      <c r="EW382" s="159"/>
      <c r="EX382" s="159"/>
      <c r="EY382" s="159"/>
      <c r="EZ382" s="159"/>
      <c r="FA382" s="159"/>
      <c r="FB382" s="159"/>
      <c r="FC382" s="159"/>
      <c r="FD382" s="159"/>
      <c r="FE382" s="159"/>
      <c r="FF382" s="159"/>
      <c r="FG382" s="159"/>
      <c r="FH382" s="159"/>
      <c r="FI382" s="159"/>
      <c r="FJ382" s="159"/>
      <c r="FK382" s="159"/>
      <c r="FL382" s="159"/>
      <c r="FM382" s="159"/>
      <c r="FN382" s="159"/>
      <c r="FO382" s="159"/>
      <c r="FP382" s="159"/>
      <c r="FQ382" s="159"/>
      <c r="FR382" s="159"/>
      <c r="FS382" s="159"/>
      <c r="FT382" s="159"/>
      <c r="FU382" s="159"/>
      <c r="FV382" s="159"/>
      <c r="FW382" s="159"/>
      <c r="FX382" s="159"/>
      <c r="FY382" s="159"/>
      <c r="FZ382" s="159"/>
      <c r="GA382" s="159"/>
      <c r="GB382" s="159"/>
      <c r="GC382" s="159"/>
      <c r="GD382" s="159"/>
      <c r="GE382" s="159"/>
      <c r="GF382" s="159"/>
      <c r="GG382" s="159"/>
      <c r="GH382" s="159"/>
      <c r="GI382" s="159"/>
      <c r="GJ382" s="159"/>
      <c r="GK382" s="159"/>
      <c r="GL382" s="159"/>
      <c r="GM382" s="159"/>
      <c r="GN382" s="159"/>
      <c r="GO382" s="159"/>
      <c r="GP382" s="159"/>
      <c r="GQ382" s="159"/>
      <c r="GR382" s="159"/>
      <c r="GS382" s="159"/>
      <c r="GT382" s="159"/>
      <c r="GU382" s="159"/>
      <c r="GV382" s="159"/>
      <c r="GW382" s="159"/>
      <c r="GX382" s="159"/>
      <c r="GY382" s="159"/>
      <c r="GZ382" s="159"/>
      <c r="HA382" s="159"/>
      <c r="HB382" s="159"/>
      <c r="HC382" s="159"/>
      <c r="HD382" s="159"/>
      <c r="HE382" s="159"/>
      <c r="HF382" s="159"/>
      <c r="HG382" s="159"/>
      <c r="HH382" s="159"/>
      <c r="HI382" s="159"/>
      <c r="HJ382" s="159"/>
      <c r="HK382" s="159"/>
      <c r="HL382" s="159"/>
      <c r="HM382" s="159"/>
      <c r="HN382" s="159"/>
      <c r="HO382" s="159"/>
      <c r="HP382" s="159"/>
    </row>
    <row r="383" s="158" customFormat="1" spans="1:224">
      <c r="A383" s="170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59"/>
      <c r="BI383" s="159"/>
      <c r="BJ383" s="159"/>
      <c r="BK383" s="159"/>
      <c r="BL383" s="159"/>
      <c r="BM383" s="159"/>
      <c r="BN383" s="159"/>
      <c r="BO383" s="159"/>
      <c r="BP383" s="159"/>
      <c r="BQ383" s="159"/>
      <c r="BR383" s="159"/>
      <c r="BS383" s="159"/>
      <c r="BT383" s="159"/>
      <c r="BU383" s="159"/>
      <c r="BV383" s="159"/>
      <c r="BW383" s="159"/>
      <c r="BX383" s="159"/>
      <c r="BY383" s="159"/>
      <c r="BZ383" s="159"/>
      <c r="CA383" s="159"/>
      <c r="CB383" s="159"/>
      <c r="CC383" s="159"/>
      <c r="CD383" s="159"/>
      <c r="CE383" s="159"/>
      <c r="CF383" s="159"/>
      <c r="CG383" s="159"/>
      <c r="CH383" s="159"/>
      <c r="CI383" s="159"/>
      <c r="CJ383" s="159"/>
      <c r="CK383" s="159"/>
      <c r="CL383" s="159"/>
      <c r="CM383" s="159"/>
      <c r="CN383" s="159"/>
      <c r="CO383" s="159"/>
      <c r="CP383" s="159"/>
      <c r="CQ383" s="159"/>
      <c r="CR383" s="159"/>
      <c r="CS383" s="159"/>
      <c r="CT383" s="159"/>
      <c r="CU383" s="159"/>
      <c r="CV383" s="159"/>
      <c r="CW383" s="159"/>
      <c r="CX383" s="159"/>
      <c r="CY383" s="159"/>
      <c r="CZ383" s="159"/>
      <c r="DA383" s="159"/>
      <c r="DB383" s="159"/>
      <c r="DC383" s="159"/>
      <c r="DD383" s="159"/>
      <c r="DE383" s="159"/>
      <c r="DF383" s="159"/>
      <c r="DG383" s="159"/>
      <c r="DH383" s="159"/>
      <c r="DI383" s="159"/>
      <c r="DJ383" s="159"/>
      <c r="DK383" s="159"/>
      <c r="DL383" s="159"/>
      <c r="DM383" s="159"/>
      <c r="DN383" s="159"/>
      <c r="DO383" s="159"/>
      <c r="DP383" s="159"/>
      <c r="DQ383" s="159"/>
      <c r="DR383" s="159"/>
      <c r="DS383" s="159"/>
      <c r="DT383" s="159"/>
      <c r="DU383" s="159"/>
      <c r="DV383" s="159"/>
      <c r="DW383" s="159"/>
      <c r="DX383" s="159"/>
      <c r="DY383" s="159"/>
      <c r="DZ383" s="159"/>
      <c r="EA383" s="159"/>
      <c r="EB383" s="159"/>
      <c r="EC383" s="159"/>
      <c r="ED383" s="159"/>
      <c r="EE383" s="159"/>
      <c r="EF383" s="159"/>
      <c r="EG383" s="159"/>
      <c r="EH383" s="159"/>
      <c r="EI383" s="159"/>
      <c r="EJ383" s="159"/>
      <c r="EK383" s="159"/>
      <c r="EL383" s="159"/>
      <c r="EM383" s="159"/>
      <c r="EN383" s="159"/>
      <c r="EO383" s="159"/>
      <c r="EP383" s="159"/>
      <c r="EQ383" s="159"/>
      <c r="ER383" s="159"/>
      <c r="ES383" s="159"/>
      <c r="ET383" s="159"/>
      <c r="EU383" s="159"/>
      <c r="EV383" s="159"/>
      <c r="EW383" s="159"/>
      <c r="EX383" s="159"/>
      <c r="EY383" s="159"/>
      <c r="EZ383" s="159"/>
      <c r="FA383" s="159"/>
      <c r="FB383" s="159"/>
      <c r="FC383" s="159"/>
      <c r="FD383" s="159"/>
      <c r="FE383" s="159"/>
      <c r="FF383" s="159"/>
      <c r="FG383" s="159"/>
      <c r="FH383" s="159"/>
      <c r="FI383" s="159"/>
      <c r="FJ383" s="159"/>
      <c r="FK383" s="159"/>
      <c r="FL383" s="159"/>
      <c r="FM383" s="159"/>
      <c r="FN383" s="159"/>
      <c r="FO383" s="159"/>
      <c r="FP383" s="159"/>
      <c r="FQ383" s="159"/>
      <c r="FR383" s="159"/>
      <c r="FS383" s="159"/>
      <c r="FT383" s="159"/>
      <c r="FU383" s="159"/>
      <c r="FV383" s="159"/>
      <c r="FW383" s="159"/>
      <c r="FX383" s="159"/>
      <c r="FY383" s="159"/>
      <c r="FZ383" s="159"/>
      <c r="GA383" s="159"/>
      <c r="GB383" s="159"/>
      <c r="GC383" s="159"/>
      <c r="GD383" s="159"/>
      <c r="GE383" s="159"/>
      <c r="GF383" s="159"/>
      <c r="GG383" s="159"/>
      <c r="GH383" s="159"/>
      <c r="GI383" s="159"/>
      <c r="GJ383" s="159"/>
      <c r="GK383" s="159"/>
      <c r="GL383" s="159"/>
      <c r="GM383" s="159"/>
      <c r="GN383" s="159"/>
      <c r="GO383" s="159"/>
      <c r="GP383" s="159"/>
      <c r="GQ383" s="159"/>
      <c r="GR383" s="159"/>
      <c r="GS383" s="159"/>
      <c r="GT383" s="159"/>
      <c r="GU383" s="159"/>
      <c r="GV383" s="159"/>
      <c r="GW383" s="159"/>
      <c r="GX383" s="159"/>
      <c r="GY383" s="159"/>
      <c r="GZ383" s="159"/>
      <c r="HA383" s="159"/>
      <c r="HB383" s="159"/>
      <c r="HC383" s="159"/>
      <c r="HD383" s="159"/>
      <c r="HE383" s="159"/>
      <c r="HF383" s="159"/>
      <c r="HG383" s="159"/>
      <c r="HH383" s="159"/>
      <c r="HI383" s="159"/>
      <c r="HJ383" s="159"/>
      <c r="HK383" s="159"/>
      <c r="HL383" s="159"/>
      <c r="HM383" s="159"/>
      <c r="HN383" s="159"/>
      <c r="HO383" s="159"/>
      <c r="HP383" s="159"/>
    </row>
    <row r="384" s="158" customFormat="1" spans="1:224">
      <c r="A384" s="170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159"/>
      <c r="AX384" s="159"/>
      <c r="AY384" s="159"/>
      <c r="AZ384" s="159"/>
      <c r="BA384" s="159"/>
      <c r="BB384" s="159"/>
      <c r="BC384" s="159"/>
      <c r="BD384" s="159"/>
      <c r="BE384" s="159"/>
      <c r="BF384" s="159"/>
      <c r="BG384" s="159"/>
      <c r="BH384" s="159"/>
      <c r="BI384" s="159"/>
      <c r="BJ384" s="159"/>
      <c r="BK384" s="159"/>
      <c r="BL384" s="159"/>
      <c r="BM384" s="159"/>
      <c r="BN384" s="159"/>
      <c r="BO384" s="159"/>
      <c r="BP384" s="159"/>
      <c r="BQ384" s="159"/>
      <c r="BR384" s="159"/>
      <c r="BS384" s="159"/>
      <c r="BT384" s="159"/>
      <c r="BU384" s="159"/>
      <c r="BV384" s="159"/>
      <c r="BW384" s="159"/>
      <c r="BX384" s="159"/>
      <c r="BY384" s="159"/>
      <c r="BZ384" s="159"/>
      <c r="CA384" s="159"/>
      <c r="CB384" s="159"/>
      <c r="CC384" s="159"/>
      <c r="CD384" s="159"/>
      <c r="CE384" s="159"/>
      <c r="CF384" s="159"/>
      <c r="CG384" s="159"/>
      <c r="CH384" s="159"/>
      <c r="CI384" s="159"/>
      <c r="CJ384" s="159"/>
      <c r="CK384" s="159"/>
      <c r="CL384" s="159"/>
      <c r="CM384" s="159"/>
      <c r="CN384" s="159"/>
      <c r="CO384" s="159"/>
      <c r="CP384" s="159"/>
      <c r="CQ384" s="159"/>
      <c r="CR384" s="159"/>
      <c r="CS384" s="159"/>
      <c r="CT384" s="159"/>
      <c r="CU384" s="159"/>
      <c r="CV384" s="159"/>
      <c r="CW384" s="159"/>
      <c r="CX384" s="159"/>
      <c r="CY384" s="159"/>
      <c r="CZ384" s="159"/>
      <c r="DA384" s="159"/>
      <c r="DB384" s="159"/>
      <c r="DC384" s="159"/>
      <c r="DD384" s="159"/>
      <c r="DE384" s="159"/>
      <c r="DF384" s="159"/>
      <c r="DG384" s="159"/>
      <c r="DH384" s="159"/>
      <c r="DI384" s="159"/>
      <c r="DJ384" s="159"/>
      <c r="DK384" s="159"/>
      <c r="DL384" s="159"/>
      <c r="DM384" s="159"/>
      <c r="DN384" s="159"/>
      <c r="DO384" s="159"/>
      <c r="DP384" s="159"/>
      <c r="DQ384" s="159"/>
      <c r="DR384" s="159"/>
      <c r="DS384" s="159"/>
      <c r="DT384" s="159"/>
      <c r="DU384" s="159"/>
      <c r="DV384" s="159"/>
      <c r="DW384" s="159"/>
      <c r="DX384" s="159"/>
      <c r="DY384" s="159"/>
      <c r="DZ384" s="159"/>
      <c r="EA384" s="159"/>
      <c r="EB384" s="159"/>
      <c r="EC384" s="159"/>
      <c r="ED384" s="159"/>
      <c r="EE384" s="159"/>
      <c r="EF384" s="159"/>
      <c r="EG384" s="159"/>
      <c r="EH384" s="159"/>
      <c r="EI384" s="159"/>
      <c r="EJ384" s="159"/>
      <c r="EK384" s="159"/>
      <c r="EL384" s="159"/>
      <c r="EM384" s="159"/>
      <c r="EN384" s="159"/>
      <c r="EO384" s="159"/>
      <c r="EP384" s="159"/>
      <c r="EQ384" s="159"/>
      <c r="ER384" s="159"/>
      <c r="ES384" s="159"/>
      <c r="ET384" s="159"/>
      <c r="EU384" s="159"/>
      <c r="EV384" s="159"/>
      <c r="EW384" s="159"/>
      <c r="EX384" s="159"/>
      <c r="EY384" s="159"/>
      <c r="EZ384" s="159"/>
      <c r="FA384" s="159"/>
      <c r="FB384" s="159"/>
      <c r="FC384" s="159"/>
      <c r="FD384" s="159"/>
      <c r="FE384" s="159"/>
      <c r="FF384" s="159"/>
      <c r="FG384" s="159"/>
      <c r="FH384" s="159"/>
      <c r="FI384" s="159"/>
      <c r="FJ384" s="159"/>
      <c r="FK384" s="159"/>
      <c r="FL384" s="159"/>
      <c r="FM384" s="159"/>
      <c r="FN384" s="159"/>
      <c r="FO384" s="159"/>
      <c r="FP384" s="159"/>
      <c r="FQ384" s="159"/>
      <c r="FR384" s="159"/>
      <c r="FS384" s="159"/>
      <c r="FT384" s="159"/>
      <c r="FU384" s="159"/>
      <c r="FV384" s="159"/>
      <c r="FW384" s="159"/>
      <c r="FX384" s="159"/>
      <c r="FY384" s="159"/>
      <c r="FZ384" s="159"/>
      <c r="GA384" s="159"/>
      <c r="GB384" s="159"/>
      <c r="GC384" s="159"/>
      <c r="GD384" s="159"/>
      <c r="GE384" s="159"/>
      <c r="GF384" s="159"/>
      <c r="GG384" s="159"/>
      <c r="GH384" s="159"/>
      <c r="GI384" s="159"/>
      <c r="GJ384" s="159"/>
      <c r="GK384" s="159"/>
      <c r="GL384" s="159"/>
      <c r="GM384" s="159"/>
      <c r="GN384" s="159"/>
      <c r="GO384" s="159"/>
      <c r="GP384" s="159"/>
      <c r="GQ384" s="159"/>
      <c r="GR384" s="159"/>
      <c r="GS384" s="159"/>
      <c r="GT384" s="159"/>
      <c r="GU384" s="159"/>
      <c r="GV384" s="159"/>
      <c r="GW384" s="159"/>
      <c r="GX384" s="159"/>
      <c r="GY384" s="159"/>
      <c r="GZ384" s="159"/>
      <c r="HA384" s="159"/>
      <c r="HB384" s="159"/>
      <c r="HC384" s="159"/>
      <c r="HD384" s="159"/>
      <c r="HE384" s="159"/>
      <c r="HF384" s="159"/>
      <c r="HG384" s="159"/>
      <c r="HH384" s="159"/>
      <c r="HI384" s="159"/>
      <c r="HJ384" s="159"/>
      <c r="HK384" s="159"/>
      <c r="HL384" s="159"/>
      <c r="HM384" s="159"/>
      <c r="HN384" s="159"/>
      <c r="HO384" s="159"/>
      <c r="HP384" s="159"/>
    </row>
    <row r="385" s="158" customFormat="1" spans="1:224">
      <c r="A385" s="170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  <c r="BJ385" s="159"/>
      <c r="BK385" s="159"/>
      <c r="BL385" s="159"/>
      <c r="BM385" s="159"/>
      <c r="BN385" s="159"/>
      <c r="BO385" s="159"/>
      <c r="BP385" s="159"/>
      <c r="BQ385" s="159"/>
      <c r="BR385" s="159"/>
      <c r="BS385" s="159"/>
      <c r="BT385" s="159"/>
      <c r="BU385" s="159"/>
      <c r="BV385" s="159"/>
      <c r="BW385" s="159"/>
      <c r="BX385" s="159"/>
      <c r="BY385" s="159"/>
      <c r="BZ385" s="159"/>
      <c r="CA385" s="159"/>
      <c r="CB385" s="159"/>
      <c r="CC385" s="159"/>
      <c r="CD385" s="159"/>
      <c r="CE385" s="159"/>
      <c r="CF385" s="159"/>
      <c r="CG385" s="159"/>
      <c r="CH385" s="159"/>
      <c r="CI385" s="159"/>
      <c r="CJ385" s="159"/>
      <c r="CK385" s="159"/>
      <c r="CL385" s="159"/>
      <c r="CM385" s="159"/>
      <c r="CN385" s="159"/>
      <c r="CO385" s="159"/>
      <c r="CP385" s="159"/>
      <c r="CQ385" s="159"/>
      <c r="CR385" s="159"/>
      <c r="CS385" s="159"/>
      <c r="CT385" s="159"/>
      <c r="CU385" s="159"/>
      <c r="CV385" s="159"/>
      <c r="CW385" s="159"/>
      <c r="CX385" s="159"/>
      <c r="CY385" s="159"/>
      <c r="CZ385" s="159"/>
      <c r="DA385" s="159"/>
      <c r="DB385" s="159"/>
      <c r="DC385" s="159"/>
      <c r="DD385" s="159"/>
      <c r="DE385" s="159"/>
      <c r="DF385" s="159"/>
      <c r="DG385" s="159"/>
      <c r="DH385" s="159"/>
      <c r="DI385" s="159"/>
      <c r="DJ385" s="159"/>
      <c r="DK385" s="159"/>
      <c r="DL385" s="159"/>
      <c r="DM385" s="159"/>
      <c r="DN385" s="159"/>
      <c r="DO385" s="159"/>
      <c r="DP385" s="159"/>
      <c r="DQ385" s="159"/>
      <c r="DR385" s="159"/>
      <c r="DS385" s="159"/>
      <c r="DT385" s="159"/>
      <c r="DU385" s="159"/>
      <c r="DV385" s="159"/>
      <c r="DW385" s="159"/>
      <c r="DX385" s="159"/>
      <c r="DY385" s="159"/>
      <c r="DZ385" s="159"/>
      <c r="EA385" s="159"/>
      <c r="EB385" s="159"/>
      <c r="EC385" s="159"/>
      <c r="ED385" s="159"/>
      <c r="EE385" s="159"/>
      <c r="EF385" s="159"/>
      <c r="EG385" s="159"/>
      <c r="EH385" s="159"/>
      <c r="EI385" s="159"/>
      <c r="EJ385" s="159"/>
      <c r="EK385" s="159"/>
      <c r="EL385" s="159"/>
      <c r="EM385" s="159"/>
      <c r="EN385" s="159"/>
      <c r="EO385" s="159"/>
      <c r="EP385" s="159"/>
      <c r="EQ385" s="159"/>
      <c r="ER385" s="159"/>
      <c r="ES385" s="159"/>
      <c r="ET385" s="159"/>
      <c r="EU385" s="159"/>
      <c r="EV385" s="159"/>
      <c r="EW385" s="159"/>
      <c r="EX385" s="159"/>
      <c r="EY385" s="159"/>
      <c r="EZ385" s="159"/>
      <c r="FA385" s="159"/>
      <c r="FB385" s="159"/>
      <c r="FC385" s="159"/>
      <c r="FD385" s="159"/>
      <c r="FE385" s="159"/>
      <c r="FF385" s="159"/>
      <c r="FG385" s="159"/>
      <c r="FH385" s="159"/>
      <c r="FI385" s="159"/>
      <c r="FJ385" s="159"/>
      <c r="FK385" s="159"/>
      <c r="FL385" s="159"/>
      <c r="FM385" s="159"/>
      <c r="FN385" s="159"/>
      <c r="FO385" s="159"/>
      <c r="FP385" s="159"/>
      <c r="FQ385" s="159"/>
      <c r="FR385" s="159"/>
      <c r="FS385" s="159"/>
      <c r="FT385" s="159"/>
      <c r="FU385" s="159"/>
      <c r="FV385" s="159"/>
      <c r="FW385" s="159"/>
      <c r="FX385" s="159"/>
      <c r="FY385" s="159"/>
      <c r="FZ385" s="159"/>
      <c r="GA385" s="159"/>
      <c r="GB385" s="159"/>
      <c r="GC385" s="159"/>
      <c r="GD385" s="159"/>
      <c r="GE385" s="159"/>
      <c r="GF385" s="159"/>
      <c r="GG385" s="159"/>
      <c r="GH385" s="159"/>
      <c r="GI385" s="159"/>
      <c r="GJ385" s="159"/>
      <c r="GK385" s="159"/>
      <c r="GL385" s="159"/>
      <c r="GM385" s="159"/>
      <c r="GN385" s="159"/>
      <c r="GO385" s="159"/>
      <c r="GP385" s="159"/>
      <c r="GQ385" s="159"/>
      <c r="GR385" s="159"/>
      <c r="GS385" s="159"/>
      <c r="GT385" s="159"/>
      <c r="GU385" s="159"/>
      <c r="GV385" s="159"/>
      <c r="GW385" s="159"/>
      <c r="GX385" s="159"/>
      <c r="GY385" s="159"/>
      <c r="GZ385" s="159"/>
      <c r="HA385" s="159"/>
      <c r="HB385" s="159"/>
      <c r="HC385" s="159"/>
      <c r="HD385" s="159"/>
      <c r="HE385" s="159"/>
      <c r="HF385" s="159"/>
      <c r="HG385" s="159"/>
      <c r="HH385" s="159"/>
      <c r="HI385" s="159"/>
      <c r="HJ385" s="159"/>
      <c r="HK385" s="159"/>
      <c r="HL385" s="159"/>
      <c r="HM385" s="159"/>
      <c r="HN385" s="159"/>
      <c r="HO385" s="159"/>
      <c r="HP385" s="159"/>
    </row>
    <row r="386" s="158" customFormat="1" spans="1:224">
      <c r="A386" s="170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59"/>
      <c r="BB386" s="159"/>
      <c r="BC386" s="159"/>
      <c r="BD386" s="159"/>
      <c r="BE386" s="159"/>
      <c r="BF386" s="159"/>
      <c r="BG386" s="159"/>
      <c r="BH386" s="159"/>
      <c r="BI386" s="159"/>
      <c r="BJ386" s="159"/>
      <c r="BK386" s="159"/>
      <c r="BL386" s="159"/>
      <c r="BM386" s="159"/>
      <c r="BN386" s="159"/>
      <c r="BO386" s="159"/>
      <c r="BP386" s="159"/>
      <c r="BQ386" s="159"/>
      <c r="BR386" s="159"/>
      <c r="BS386" s="159"/>
      <c r="BT386" s="159"/>
      <c r="BU386" s="159"/>
      <c r="BV386" s="159"/>
      <c r="BW386" s="159"/>
      <c r="BX386" s="159"/>
      <c r="BY386" s="159"/>
      <c r="BZ386" s="159"/>
      <c r="CA386" s="159"/>
      <c r="CB386" s="159"/>
      <c r="CC386" s="159"/>
      <c r="CD386" s="159"/>
      <c r="CE386" s="159"/>
      <c r="CF386" s="159"/>
      <c r="CG386" s="159"/>
      <c r="CH386" s="159"/>
      <c r="CI386" s="159"/>
      <c r="CJ386" s="159"/>
      <c r="CK386" s="159"/>
      <c r="CL386" s="159"/>
      <c r="CM386" s="159"/>
      <c r="CN386" s="159"/>
      <c r="CO386" s="159"/>
      <c r="CP386" s="159"/>
      <c r="CQ386" s="159"/>
      <c r="CR386" s="159"/>
      <c r="CS386" s="159"/>
      <c r="CT386" s="159"/>
      <c r="CU386" s="159"/>
      <c r="CV386" s="159"/>
      <c r="CW386" s="159"/>
      <c r="CX386" s="159"/>
      <c r="CY386" s="159"/>
      <c r="CZ386" s="159"/>
      <c r="DA386" s="159"/>
      <c r="DB386" s="159"/>
      <c r="DC386" s="159"/>
      <c r="DD386" s="159"/>
      <c r="DE386" s="159"/>
      <c r="DF386" s="159"/>
      <c r="DG386" s="159"/>
      <c r="DH386" s="159"/>
      <c r="DI386" s="159"/>
      <c r="DJ386" s="159"/>
      <c r="DK386" s="159"/>
      <c r="DL386" s="159"/>
      <c r="DM386" s="159"/>
      <c r="DN386" s="159"/>
      <c r="DO386" s="159"/>
      <c r="DP386" s="159"/>
      <c r="DQ386" s="159"/>
      <c r="DR386" s="159"/>
      <c r="DS386" s="159"/>
      <c r="DT386" s="159"/>
      <c r="DU386" s="159"/>
      <c r="DV386" s="159"/>
      <c r="DW386" s="159"/>
      <c r="DX386" s="159"/>
      <c r="DY386" s="159"/>
      <c r="DZ386" s="159"/>
      <c r="EA386" s="159"/>
      <c r="EB386" s="159"/>
      <c r="EC386" s="159"/>
      <c r="ED386" s="159"/>
      <c r="EE386" s="159"/>
      <c r="EF386" s="159"/>
      <c r="EG386" s="159"/>
      <c r="EH386" s="159"/>
      <c r="EI386" s="159"/>
      <c r="EJ386" s="159"/>
      <c r="EK386" s="159"/>
      <c r="EL386" s="159"/>
      <c r="EM386" s="159"/>
      <c r="EN386" s="159"/>
      <c r="EO386" s="159"/>
      <c r="EP386" s="159"/>
      <c r="EQ386" s="159"/>
      <c r="ER386" s="159"/>
      <c r="ES386" s="159"/>
      <c r="ET386" s="159"/>
      <c r="EU386" s="159"/>
      <c r="EV386" s="159"/>
      <c r="EW386" s="159"/>
      <c r="EX386" s="159"/>
      <c r="EY386" s="159"/>
      <c r="EZ386" s="159"/>
      <c r="FA386" s="159"/>
      <c r="FB386" s="159"/>
      <c r="FC386" s="159"/>
      <c r="FD386" s="159"/>
      <c r="FE386" s="159"/>
      <c r="FF386" s="159"/>
      <c r="FG386" s="159"/>
      <c r="FH386" s="159"/>
      <c r="FI386" s="159"/>
      <c r="FJ386" s="159"/>
      <c r="FK386" s="159"/>
      <c r="FL386" s="159"/>
      <c r="FM386" s="159"/>
      <c r="FN386" s="159"/>
      <c r="FO386" s="159"/>
      <c r="FP386" s="159"/>
      <c r="FQ386" s="159"/>
      <c r="FR386" s="159"/>
      <c r="FS386" s="159"/>
      <c r="FT386" s="159"/>
      <c r="FU386" s="159"/>
      <c r="FV386" s="159"/>
      <c r="FW386" s="159"/>
      <c r="FX386" s="159"/>
      <c r="FY386" s="159"/>
      <c r="FZ386" s="159"/>
      <c r="GA386" s="159"/>
      <c r="GB386" s="159"/>
      <c r="GC386" s="159"/>
      <c r="GD386" s="159"/>
      <c r="GE386" s="159"/>
      <c r="GF386" s="159"/>
      <c r="GG386" s="159"/>
      <c r="GH386" s="159"/>
      <c r="GI386" s="159"/>
      <c r="GJ386" s="159"/>
      <c r="GK386" s="159"/>
      <c r="GL386" s="159"/>
      <c r="GM386" s="159"/>
      <c r="GN386" s="159"/>
      <c r="GO386" s="159"/>
      <c r="GP386" s="159"/>
      <c r="GQ386" s="159"/>
      <c r="GR386" s="159"/>
      <c r="GS386" s="159"/>
      <c r="GT386" s="159"/>
      <c r="GU386" s="159"/>
      <c r="GV386" s="159"/>
      <c r="GW386" s="159"/>
      <c r="GX386" s="159"/>
      <c r="GY386" s="159"/>
      <c r="GZ386" s="159"/>
      <c r="HA386" s="159"/>
      <c r="HB386" s="159"/>
      <c r="HC386" s="159"/>
      <c r="HD386" s="159"/>
      <c r="HE386" s="159"/>
      <c r="HF386" s="159"/>
      <c r="HG386" s="159"/>
      <c r="HH386" s="159"/>
      <c r="HI386" s="159"/>
      <c r="HJ386" s="159"/>
      <c r="HK386" s="159"/>
      <c r="HL386" s="159"/>
      <c r="HM386" s="159"/>
      <c r="HN386" s="159"/>
      <c r="HO386" s="159"/>
      <c r="HP386" s="159"/>
    </row>
    <row r="387" s="158" customFormat="1" spans="1:224">
      <c r="A387" s="170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59"/>
      <c r="BB387" s="159"/>
      <c r="BC387" s="159"/>
      <c r="BD387" s="159"/>
      <c r="BE387" s="159"/>
      <c r="BF387" s="159"/>
      <c r="BG387" s="159"/>
      <c r="BH387" s="159"/>
      <c r="BI387" s="159"/>
      <c r="BJ387" s="159"/>
      <c r="BK387" s="159"/>
      <c r="BL387" s="159"/>
      <c r="BM387" s="159"/>
      <c r="BN387" s="159"/>
      <c r="BO387" s="159"/>
      <c r="BP387" s="159"/>
      <c r="BQ387" s="159"/>
      <c r="BR387" s="159"/>
      <c r="BS387" s="159"/>
      <c r="BT387" s="159"/>
      <c r="BU387" s="159"/>
      <c r="BV387" s="159"/>
      <c r="BW387" s="159"/>
      <c r="BX387" s="159"/>
      <c r="BY387" s="159"/>
      <c r="BZ387" s="159"/>
      <c r="CA387" s="159"/>
      <c r="CB387" s="159"/>
      <c r="CC387" s="159"/>
      <c r="CD387" s="159"/>
      <c r="CE387" s="159"/>
      <c r="CF387" s="159"/>
      <c r="CG387" s="159"/>
      <c r="CH387" s="159"/>
      <c r="CI387" s="159"/>
      <c r="CJ387" s="159"/>
      <c r="CK387" s="159"/>
      <c r="CL387" s="159"/>
      <c r="CM387" s="159"/>
      <c r="CN387" s="159"/>
      <c r="CO387" s="159"/>
      <c r="CP387" s="159"/>
      <c r="CQ387" s="159"/>
      <c r="CR387" s="159"/>
      <c r="CS387" s="159"/>
      <c r="CT387" s="159"/>
      <c r="CU387" s="159"/>
      <c r="CV387" s="159"/>
      <c r="CW387" s="159"/>
      <c r="CX387" s="159"/>
      <c r="CY387" s="159"/>
      <c r="CZ387" s="159"/>
      <c r="DA387" s="159"/>
      <c r="DB387" s="159"/>
      <c r="DC387" s="159"/>
      <c r="DD387" s="159"/>
      <c r="DE387" s="159"/>
      <c r="DF387" s="159"/>
      <c r="DG387" s="159"/>
      <c r="DH387" s="159"/>
      <c r="DI387" s="159"/>
      <c r="DJ387" s="159"/>
      <c r="DK387" s="159"/>
      <c r="DL387" s="159"/>
      <c r="DM387" s="159"/>
      <c r="DN387" s="159"/>
      <c r="DO387" s="159"/>
      <c r="DP387" s="159"/>
      <c r="DQ387" s="159"/>
      <c r="DR387" s="159"/>
      <c r="DS387" s="159"/>
      <c r="DT387" s="159"/>
      <c r="DU387" s="159"/>
      <c r="DV387" s="159"/>
      <c r="DW387" s="159"/>
      <c r="DX387" s="159"/>
      <c r="DY387" s="159"/>
      <c r="DZ387" s="159"/>
      <c r="EA387" s="159"/>
      <c r="EB387" s="159"/>
      <c r="EC387" s="159"/>
      <c r="ED387" s="159"/>
      <c r="EE387" s="159"/>
      <c r="EF387" s="159"/>
      <c r="EG387" s="159"/>
      <c r="EH387" s="159"/>
      <c r="EI387" s="159"/>
      <c r="EJ387" s="159"/>
      <c r="EK387" s="159"/>
      <c r="EL387" s="159"/>
      <c r="EM387" s="159"/>
      <c r="EN387" s="159"/>
      <c r="EO387" s="159"/>
      <c r="EP387" s="159"/>
      <c r="EQ387" s="159"/>
      <c r="ER387" s="159"/>
      <c r="ES387" s="159"/>
      <c r="ET387" s="159"/>
      <c r="EU387" s="159"/>
      <c r="EV387" s="159"/>
      <c r="EW387" s="159"/>
      <c r="EX387" s="159"/>
      <c r="EY387" s="159"/>
      <c r="EZ387" s="159"/>
      <c r="FA387" s="159"/>
      <c r="FB387" s="159"/>
      <c r="FC387" s="159"/>
      <c r="FD387" s="159"/>
      <c r="FE387" s="159"/>
      <c r="FF387" s="159"/>
      <c r="FG387" s="159"/>
      <c r="FH387" s="159"/>
      <c r="FI387" s="159"/>
      <c r="FJ387" s="159"/>
      <c r="FK387" s="159"/>
      <c r="FL387" s="159"/>
      <c r="FM387" s="159"/>
      <c r="FN387" s="159"/>
      <c r="FO387" s="159"/>
      <c r="FP387" s="159"/>
      <c r="FQ387" s="159"/>
      <c r="FR387" s="159"/>
      <c r="FS387" s="159"/>
      <c r="FT387" s="159"/>
      <c r="FU387" s="159"/>
      <c r="FV387" s="159"/>
      <c r="FW387" s="159"/>
      <c r="FX387" s="159"/>
      <c r="FY387" s="159"/>
      <c r="FZ387" s="159"/>
      <c r="GA387" s="159"/>
      <c r="GB387" s="159"/>
      <c r="GC387" s="159"/>
      <c r="GD387" s="159"/>
      <c r="GE387" s="159"/>
      <c r="GF387" s="159"/>
      <c r="GG387" s="159"/>
      <c r="GH387" s="159"/>
      <c r="GI387" s="159"/>
      <c r="GJ387" s="159"/>
      <c r="GK387" s="159"/>
      <c r="GL387" s="159"/>
      <c r="GM387" s="159"/>
      <c r="GN387" s="159"/>
      <c r="GO387" s="159"/>
      <c r="GP387" s="159"/>
      <c r="GQ387" s="159"/>
      <c r="GR387" s="159"/>
      <c r="GS387" s="159"/>
      <c r="GT387" s="159"/>
      <c r="GU387" s="159"/>
      <c r="GV387" s="159"/>
      <c r="GW387" s="159"/>
      <c r="GX387" s="159"/>
      <c r="GY387" s="159"/>
      <c r="GZ387" s="159"/>
      <c r="HA387" s="159"/>
      <c r="HB387" s="159"/>
      <c r="HC387" s="159"/>
      <c r="HD387" s="159"/>
      <c r="HE387" s="159"/>
      <c r="HF387" s="159"/>
      <c r="HG387" s="159"/>
      <c r="HH387" s="159"/>
      <c r="HI387" s="159"/>
      <c r="HJ387" s="159"/>
      <c r="HK387" s="159"/>
      <c r="HL387" s="159"/>
      <c r="HM387" s="159"/>
      <c r="HN387" s="159"/>
      <c r="HO387" s="159"/>
      <c r="HP387" s="159"/>
    </row>
    <row r="388" s="158" customFormat="1" spans="1:224">
      <c r="A388" s="170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  <c r="BJ388" s="159"/>
      <c r="BK388" s="159"/>
      <c r="BL388" s="159"/>
      <c r="BM388" s="159"/>
      <c r="BN388" s="159"/>
      <c r="BO388" s="159"/>
      <c r="BP388" s="159"/>
      <c r="BQ388" s="159"/>
      <c r="BR388" s="159"/>
      <c r="BS388" s="159"/>
      <c r="BT388" s="159"/>
      <c r="BU388" s="159"/>
      <c r="BV388" s="159"/>
      <c r="BW388" s="159"/>
      <c r="BX388" s="159"/>
      <c r="BY388" s="159"/>
      <c r="BZ388" s="159"/>
      <c r="CA388" s="159"/>
      <c r="CB388" s="159"/>
      <c r="CC388" s="159"/>
      <c r="CD388" s="159"/>
      <c r="CE388" s="159"/>
      <c r="CF388" s="159"/>
      <c r="CG388" s="159"/>
      <c r="CH388" s="159"/>
      <c r="CI388" s="159"/>
      <c r="CJ388" s="159"/>
      <c r="CK388" s="159"/>
      <c r="CL388" s="159"/>
      <c r="CM388" s="159"/>
      <c r="CN388" s="159"/>
      <c r="CO388" s="159"/>
      <c r="CP388" s="159"/>
      <c r="CQ388" s="159"/>
      <c r="CR388" s="159"/>
      <c r="CS388" s="159"/>
      <c r="CT388" s="159"/>
      <c r="CU388" s="159"/>
      <c r="CV388" s="159"/>
      <c r="CW388" s="159"/>
      <c r="CX388" s="159"/>
      <c r="CY388" s="159"/>
      <c r="CZ388" s="159"/>
      <c r="DA388" s="159"/>
      <c r="DB388" s="159"/>
      <c r="DC388" s="159"/>
      <c r="DD388" s="159"/>
      <c r="DE388" s="159"/>
      <c r="DF388" s="159"/>
      <c r="DG388" s="159"/>
      <c r="DH388" s="159"/>
      <c r="DI388" s="159"/>
      <c r="DJ388" s="159"/>
      <c r="DK388" s="159"/>
      <c r="DL388" s="159"/>
      <c r="DM388" s="159"/>
      <c r="DN388" s="159"/>
      <c r="DO388" s="159"/>
      <c r="DP388" s="159"/>
      <c r="DQ388" s="159"/>
      <c r="DR388" s="159"/>
      <c r="DS388" s="159"/>
      <c r="DT388" s="159"/>
      <c r="DU388" s="159"/>
      <c r="DV388" s="159"/>
      <c r="DW388" s="159"/>
      <c r="DX388" s="159"/>
      <c r="DY388" s="159"/>
      <c r="DZ388" s="159"/>
      <c r="EA388" s="159"/>
      <c r="EB388" s="159"/>
      <c r="EC388" s="159"/>
      <c r="ED388" s="159"/>
      <c r="EE388" s="159"/>
      <c r="EF388" s="159"/>
      <c r="EG388" s="159"/>
      <c r="EH388" s="159"/>
      <c r="EI388" s="159"/>
      <c r="EJ388" s="159"/>
      <c r="EK388" s="159"/>
      <c r="EL388" s="159"/>
      <c r="EM388" s="159"/>
      <c r="EN388" s="159"/>
      <c r="EO388" s="159"/>
      <c r="EP388" s="159"/>
      <c r="EQ388" s="159"/>
      <c r="ER388" s="159"/>
      <c r="ES388" s="159"/>
      <c r="ET388" s="159"/>
      <c r="EU388" s="159"/>
      <c r="EV388" s="159"/>
      <c r="EW388" s="159"/>
      <c r="EX388" s="159"/>
      <c r="EY388" s="159"/>
      <c r="EZ388" s="159"/>
      <c r="FA388" s="159"/>
      <c r="FB388" s="159"/>
      <c r="FC388" s="159"/>
      <c r="FD388" s="159"/>
      <c r="FE388" s="159"/>
      <c r="FF388" s="159"/>
      <c r="FG388" s="159"/>
      <c r="FH388" s="159"/>
      <c r="FI388" s="159"/>
      <c r="FJ388" s="159"/>
      <c r="FK388" s="159"/>
      <c r="FL388" s="159"/>
      <c r="FM388" s="159"/>
      <c r="FN388" s="159"/>
      <c r="FO388" s="159"/>
      <c r="FP388" s="159"/>
      <c r="FQ388" s="159"/>
      <c r="FR388" s="159"/>
      <c r="FS388" s="159"/>
      <c r="FT388" s="159"/>
      <c r="FU388" s="159"/>
      <c r="FV388" s="159"/>
      <c r="FW388" s="159"/>
      <c r="FX388" s="159"/>
      <c r="FY388" s="159"/>
      <c r="FZ388" s="159"/>
      <c r="GA388" s="159"/>
      <c r="GB388" s="159"/>
      <c r="GC388" s="159"/>
      <c r="GD388" s="159"/>
      <c r="GE388" s="159"/>
      <c r="GF388" s="159"/>
      <c r="GG388" s="159"/>
      <c r="GH388" s="159"/>
      <c r="GI388" s="159"/>
      <c r="GJ388" s="159"/>
      <c r="GK388" s="159"/>
      <c r="GL388" s="159"/>
      <c r="GM388" s="159"/>
      <c r="GN388" s="159"/>
      <c r="GO388" s="159"/>
      <c r="GP388" s="159"/>
      <c r="GQ388" s="159"/>
      <c r="GR388" s="159"/>
      <c r="GS388" s="159"/>
      <c r="GT388" s="159"/>
      <c r="GU388" s="159"/>
      <c r="GV388" s="159"/>
      <c r="GW388" s="159"/>
      <c r="GX388" s="159"/>
      <c r="GY388" s="159"/>
      <c r="GZ388" s="159"/>
      <c r="HA388" s="159"/>
      <c r="HB388" s="159"/>
      <c r="HC388" s="159"/>
      <c r="HD388" s="159"/>
      <c r="HE388" s="159"/>
      <c r="HF388" s="159"/>
      <c r="HG388" s="159"/>
      <c r="HH388" s="159"/>
      <c r="HI388" s="159"/>
      <c r="HJ388" s="159"/>
      <c r="HK388" s="159"/>
      <c r="HL388" s="159"/>
      <c r="HM388" s="159"/>
      <c r="HN388" s="159"/>
      <c r="HO388" s="159"/>
      <c r="HP388" s="159"/>
    </row>
    <row r="389" s="158" customFormat="1" spans="1:224">
      <c r="A389" s="170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  <c r="BJ389" s="159"/>
      <c r="BK389" s="159"/>
      <c r="BL389" s="159"/>
      <c r="BM389" s="159"/>
      <c r="BN389" s="159"/>
      <c r="BO389" s="159"/>
      <c r="BP389" s="159"/>
      <c r="BQ389" s="159"/>
      <c r="BR389" s="159"/>
      <c r="BS389" s="159"/>
      <c r="BT389" s="159"/>
      <c r="BU389" s="159"/>
      <c r="BV389" s="159"/>
      <c r="BW389" s="159"/>
      <c r="BX389" s="159"/>
      <c r="BY389" s="159"/>
      <c r="BZ389" s="159"/>
      <c r="CA389" s="159"/>
      <c r="CB389" s="159"/>
      <c r="CC389" s="159"/>
      <c r="CD389" s="159"/>
      <c r="CE389" s="159"/>
      <c r="CF389" s="159"/>
      <c r="CG389" s="159"/>
      <c r="CH389" s="159"/>
      <c r="CI389" s="159"/>
      <c r="CJ389" s="159"/>
      <c r="CK389" s="159"/>
      <c r="CL389" s="159"/>
      <c r="CM389" s="159"/>
      <c r="CN389" s="159"/>
      <c r="CO389" s="159"/>
      <c r="CP389" s="159"/>
      <c r="CQ389" s="159"/>
      <c r="CR389" s="159"/>
      <c r="CS389" s="159"/>
      <c r="CT389" s="159"/>
      <c r="CU389" s="159"/>
      <c r="CV389" s="159"/>
      <c r="CW389" s="159"/>
      <c r="CX389" s="159"/>
      <c r="CY389" s="159"/>
      <c r="CZ389" s="159"/>
      <c r="DA389" s="159"/>
      <c r="DB389" s="159"/>
      <c r="DC389" s="159"/>
      <c r="DD389" s="159"/>
      <c r="DE389" s="159"/>
      <c r="DF389" s="159"/>
      <c r="DG389" s="159"/>
      <c r="DH389" s="159"/>
      <c r="DI389" s="159"/>
      <c r="DJ389" s="159"/>
      <c r="DK389" s="159"/>
      <c r="DL389" s="159"/>
      <c r="DM389" s="159"/>
      <c r="DN389" s="159"/>
      <c r="DO389" s="159"/>
      <c r="DP389" s="159"/>
      <c r="DQ389" s="159"/>
      <c r="DR389" s="159"/>
      <c r="DS389" s="159"/>
      <c r="DT389" s="159"/>
      <c r="DU389" s="159"/>
      <c r="DV389" s="159"/>
      <c r="DW389" s="159"/>
      <c r="DX389" s="159"/>
      <c r="DY389" s="159"/>
      <c r="DZ389" s="159"/>
      <c r="EA389" s="159"/>
      <c r="EB389" s="159"/>
      <c r="EC389" s="159"/>
      <c r="ED389" s="159"/>
      <c r="EE389" s="159"/>
      <c r="EF389" s="159"/>
      <c r="EG389" s="159"/>
      <c r="EH389" s="159"/>
      <c r="EI389" s="159"/>
      <c r="EJ389" s="159"/>
      <c r="EK389" s="159"/>
      <c r="EL389" s="159"/>
      <c r="EM389" s="159"/>
      <c r="EN389" s="159"/>
      <c r="EO389" s="159"/>
      <c r="EP389" s="159"/>
      <c r="EQ389" s="159"/>
      <c r="ER389" s="159"/>
      <c r="ES389" s="159"/>
      <c r="ET389" s="159"/>
      <c r="EU389" s="159"/>
      <c r="EV389" s="159"/>
      <c r="EW389" s="159"/>
      <c r="EX389" s="159"/>
      <c r="EY389" s="159"/>
      <c r="EZ389" s="159"/>
      <c r="FA389" s="159"/>
      <c r="FB389" s="159"/>
      <c r="FC389" s="159"/>
      <c r="FD389" s="159"/>
      <c r="FE389" s="159"/>
      <c r="FF389" s="159"/>
      <c r="FG389" s="159"/>
      <c r="FH389" s="159"/>
      <c r="FI389" s="159"/>
      <c r="FJ389" s="159"/>
      <c r="FK389" s="159"/>
      <c r="FL389" s="159"/>
      <c r="FM389" s="159"/>
      <c r="FN389" s="159"/>
      <c r="FO389" s="159"/>
      <c r="FP389" s="159"/>
      <c r="FQ389" s="159"/>
      <c r="FR389" s="159"/>
      <c r="FS389" s="159"/>
      <c r="FT389" s="159"/>
      <c r="FU389" s="159"/>
      <c r="FV389" s="159"/>
      <c r="FW389" s="159"/>
      <c r="FX389" s="159"/>
      <c r="FY389" s="159"/>
      <c r="FZ389" s="159"/>
      <c r="GA389" s="159"/>
      <c r="GB389" s="159"/>
      <c r="GC389" s="159"/>
      <c r="GD389" s="159"/>
      <c r="GE389" s="159"/>
      <c r="GF389" s="159"/>
      <c r="GG389" s="159"/>
      <c r="GH389" s="159"/>
      <c r="GI389" s="159"/>
      <c r="GJ389" s="159"/>
      <c r="GK389" s="159"/>
      <c r="GL389" s="159"/>
      <c r="GM389" s="159"/>
      <c r="GN389" s="159"/>
      <c r="GO389" s="159"/>
      <c r="GP389" s="159"/>
      <c r="GQ389" s="159"/>
      <c r="GR389" s="159"/>
      <c r="GS389" s="159"/>
      <c r="GT389" s="159"/>
      <c r="GU389" s="159"/>
      <c r="GV389" s="159"/>
      <c r="GW389" s="159"/>
      <c r="GX389" s="159"/>
      <c r="GY389" s="159"/>
      <c r="GZ389" s="159"/>
      <c r="HA389" s="159"/>
      <c r="HB389" s="159"/>
      <c r="HC389" s="159"/>
      <c r="HD389" s="159"/>
      <c r="HE389" s="159"/>
      <c r="HF389" s="159"/>
      <c r="HG389" s="159"/>
      <c r="HH389" s="159"/>
      <c r="HI389" s="159"/>
      <c r="HJ389" s="159"/>
      <c r="HK389" s="159"/>
      <c r="HL389" s="159"/>
      <c r="HM389" s="159"/>
      <c r="HN389" s="159"/>
      <c r="HO389" s="159"/>
      <c r="HP389" s="159"/>
    </row>
    <row r="390" s="158" customFormat="1" spans="1:224">
      <c r="A390" s="170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59"/>
      <c r="BB390" s="159"/>
      <c r="BC390" s="159"/>
      <c r="BD390" s="159"/>
      <c r="BE390" s="159"/>
      <c r="BF390" s="159"/>
      <c r="BG390" s="159"/>
      <c r="BH390" s="159"/>
      <c r="BI390" s="159"/>
      <c r="BJ390" s="159"/>
      <c r="BK390" s="159"/>
      <c r="BL390" s="159"/>
      <c r="BM390" s="159"/>
      <c r="BN390" s="159"/>
      <c r="BO390" s="159"/>
      <c r="BP390" s="159"/>
      <c r="BQ390" s="159"/>
      <c r="BR390" s="159"/>
      <c r="BS390" s="159"/>
      <c r="BT390" s="159"/>
      <c r="BU390" s="159"/>
      <c r="BV390" s="159"/>
      <c r="BW390" s="159"/>
      <c r="BX390" s="159"/>
      <c r="BY390" s="159"/>
      <c r="BZ390" s="159"/>
      <c r="CA390" s="159"/>
      <c r="CB390" s="159"/>
      <c r="CC390" s="159"/>
      <c r="CD390" s="159"/>
      <c r="CE390" s="159"/>
      <c r="CF390" s="159"/>
      <c r="CG390" s="159"/>
      <c r="CH390" s="159"/>
      <c r="CI390" s="159"/>
      <c r="CJ390" s="159"/>
      <c r="CK390" s="159"/>
      <c r="CL390" s="159"/>
      <c r="CM390" s="159"/>
      <c r="CN390" s="159"/>
      <c r="CO390" s="159"/>
      <c r="CP390" s="159"/>
      <c r="CQ390" s="159"/>
      <c r="CR390" s="159"/>
      <c r="CS390" s="159"/>
      <c r="CT390" s="159"/>
      <c r="CU390" s="159"/>
      <c r="CV390" s="159"/>
      <c r="CW390" s="159"/>
      <c r="CX390" s="159"/>
      <c r="CY390" s="159"/>
      <c r="CZ390" s="159"/>
      <c r="DA390" s="159"/>
      <c r="DB390" s="159"/>
      <c r="DC390" s="159"/>
      <c r="DD390" s="159"/>
      <c r="DE390" s="159"/>
      <c r="DF390" s="159"/>
      <c r="DG390" s="159"/>
      <c r="DH390" s="159"/>
      <c r="DI390" s="159"/>
      <c r="DJ390" s="159"/>
      <c r="DK390" s="159"/>
      <c r="DL390" s="159"/>
      <c r="DM390" s="159"/>
      <c r="DN390" s="159"/>
      <c r="DO390" s="159"/>
      <c r="DP390" s="159"/>
      <c r="DQ390" s="159"/>
      <c r="DR390" s="159"/>
      <c r="DS390" s="159"/>
      <c r="DT390" s="159"/>
      <c r="DU390" s="159"/>
      <c r="DV390" s="159"/>
      <c r="DW390" s="159"/>
      <c r="DX390" s="159"/>
      <c r="DY390" s="159"/>
      <c r="DZ390" s="159"/>
      <c r="EA390" s="159"/>
      <c r="EB390" s="159"/>
      <c r="EC390" s="159"/>
      <c r="ED390" s="159"/>
      <c r="EE390" s="159"/>
      <c r="EF390" s="159"/>
      <c r="EG390" s="159"/>
      <c r="EH390" s="159"/>
      <c r="EI390" s="159"/>
      <c r="EJ390" s="159"/>
      <c r="EK390" s="159"/>
      <c r="EL390" s="159"/>
      <c r="EM390" s="159"/>
      <c r="EN390" s="159"/>
      <c r="EO390" s="159"/>
      <c r="EP390" s="159"/>
      <c r="EQ390" s="159"/>
      <c r="ER390" s="159"/>
      <c r="ES390" s="159"/>
      <c r="ET390" s="159"/>
      <c r="EU390" s="159"/>
      <c r="EV390" s="159"/>
      <c r="EW390" s="159"/>
      <c r="EX390" s="159"/>
      <c r="EY390" s="159"/>
      <c r="EZ390" s="159"/>
      <c r="FA390" s="159"/>
      <c r="FB390" s="159"/>
      <c r="FC390" s="159"/>
      <c r="FD390" s="159"/>
      <c r="FE390" s="159"/>
      <c r="FF390" s="159"/>
      <c r="FG390" s="159"/>
      <c r="FH390" s="159"/>
      <c r="FI390" s="159"/>
      <c r="FJ390" s="159"/>
      <c r="FK390" s="159"/>
      <c r="FL390" s="159"/>
      <c r="FM390" s="159"/>
      <c r="FN390" s="159"/>
      <c r="FO390" s="159"/>
      <c r="FP390" s="159"/>
      <c r="FQ390" s="159"/>
      <c r="FR390" s="159"/>
      <c r="FS390" s="159"/>
      <c r="FT390" s="159"/>
      <c r="FU390" s="159"/>
      <c r="FV390" s="159"/>
      <c r="FW390" s="159"/>
      <c r="FX390" s="159"/>
      <c r="FY390" s="159"/>
      <c r="FZ390" s="159"/>
      <c r="GA390" s="159"/>
      <c r="GB390" s="159"/>
      <c r="GC390" s="159"/>
      <c r="GD390" s="159"/>
      <c r="GE390" s="159"/>
      <c r="GF390" s="159"/>
      <c r="GG390" s="159"/>
      <c r="GH390" s="159"/>
      <c r="GI390" s="159"/>
      <c r="GJ390" s="159"/>
      <c r="GK390" s="159"/>
      <c r="GL390" s="159"/>
      <c r="GM390" s="159"/>
      <c r="GN390" s="159"/>
      <c r="GO390" s="159"/>
      <c r="GP390" s="159"/>
      <c r="GQ390" s="159"/>
      <c r="GR390" s="159"/>
      <c r="GS390" s="159"/>
      <c r="GT390" s="159"/>
      <c r="GU390" s="159"/>
      <c r="GV390" s="159"/>
      <c r="GW390" s="159"/>
      <c r="GX390" s="159"/>
      <c r="GY390" s="159"/>
      <c r="GZ390" s="159"/>
      <c r="HA390" s="159"/>
      <c r="HB390" s="159"/>
      <c r="HC390" s="159"/>
      <c r="HD390" s="159"/>
      <c r="HE390" s="159"/>
      <c r="HF390" s="159"/>
      <c r="HG390" s="159"/>
      <c r="HH390" s="159"/>
      <c r="HI390" s="159"/>
      <c r="HJ390" s="159"/>
      <c r="HK390" s="159"/>
      <c r="HL390" s="159"/>
      <c r="HM390" s="159"/>
      <c r="HN390" s="159"/>
      <c r="HO390" s="159"/>
      <c r="HP390" s="159"/>
    </row>
    <row r="391" s="158" customFormat="1" spans="1:224">
      <c r="A391" s="170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  <c r="BJ391" s="159"/>
      <c r="BK391" s="159"/>
      <c r="BL391" s="159"/>
      <c r="BM391" s="159"/>
      <c r="BN391" s="159"/>
      <c r="BO391" s="159"/>
      <c r="BP391" s="159"/>
      <c r="BQ391" s="159"/>
      <c r="BR391" s="159"/>
      <c r="BS391" s="159"/>
      <c r="BT391" s="159"/>
      <c r="BU391" s="159"/>
      <c r="BV391" s="159"/>
      <c r="BW391" s="159"/>
      <c r="BX391" s="159"/>
      <c r="BY391" s="159"/>
      <c r="BZ391" s="159"/>
      <c r="CA391" s="159"/>
      <c r="CB391" s="159"/>
      <c r="CC391" s="159"/>
      <c r="CD391" s="159"/>
      <c r="CE391" s="159"/>
      <c r="CF391" s="159"/>
      <c r="CG391" s="159"/>
      <c r="CH391" s="159"/>
      <c r="CI391" s="159"/>
      <c r="CJ391" s="159"/>
      <c r="CK391" s="159"/>
      <c r="CL391" s="159"/>
      <c r="CM391" s="159"/>
      <c r="CN391" s="159"/>
      <c r="CO391" s="159"/>
      <c r="CP391" s="159"/>
      <c r="CQ391" s="159"/>
      <c r="CR391" s="159"/>
      <c r="CS391" s="159"/>
      <c r="CT391" s="159"/>
      <c r="CU391" s="159"/>
      <c r="CV391" s="159"/>
      <c r="CW391" s="159"/>
      <c r="CX391" s="159"/>
      <c r="CY391" s="159"/>
      <c r="CZ391" s="159"/>
      <c r="DA391" s="159"/>
      <c r="DB391" s="159"/>
      <c r="DC391" s="159"/>
      <c r="DD391" s="159"/>
      <c r="DE391" s="159"/>
      <c r="DF391" s="159"/>
      <c r="DG391" s="159"/>
      <c r="DH391" s="159"/>
      <c r="DI391" s="159"/>
      <c r="DJ391" s="159"/>
      <c r="DK391" s="159"/>
      <c r="DL391" s="159"/>
      <c r="DM391" s="159"/>
      <c r="DN391" s="159"/>
      <c r="DO391" s="159"/>
      <c r="DP391" s="159"/>
      <c r="DQ391" s="159"/>
      <c r="DR391" s="159"/>
      <c r="DS391" s="159"/>
      <c r="DT391" s="159"/>
      <c r="DU391" s="159"/>
      <c r="DV391" s="159"/>
      <c r="DW391" s="159"/>
      <c r="DX391" s="159"/>
      <c r="DY391" s="159"/>
      <c r="DZ391" s="159"/>
      <c r="EA391" s="159"/>
      <c r="EB391" s="159"/>
      <c r="EC391" s="159"/>
      <c r="ED391" s="159"/>
      <c r="EE391" s="159"/>
      <c r="EF391" s="159"/>
      <c r="EG391" s="159"/>
      <c r="EH391" s="159"/>
      <c r="EI391" s="159"/>
      <c r="EJ391" s="159"/>
      <c r="EK391" s="159"/>
      <c r="EL391" s="159"/>
      <c r="EM391" s="159"/>
      <c r="EN391" s="159"/>
      <c r="EO391" s="159"/>
      <c r="EP391" s="159"/>
      <c r="EQ391" s="159"/>
      <c r="ER391" s="159"/>
      <c r="ES391" s="159"/>
      <c r="ET391" s="159"/>
      <c r="EU391" s="159"/>
      <c r="EV391" s="159"/>
      <c r="EW391" s="159"/>
      <c r="EX391" s="159"/>
      <c r="EY391" s="159"/>
      <c r="EZ391" s="159"/>
      <c r="FA391" s="159"/>
      <c r="FB391" s="159"/>
      <c r="FC391" s="159"/>
      <c r="FD391" s="159"/>
      <c r="FE391" s="159"/>
      <c r="FF391" s="159"/>
      <c r="FG391" s="159"/>
      <c r="FH391" s="159"/>
      <c r="FI391" s="159"/>
      <c r="FJ391" s="159"/>
      <c r="FK391" s="159"/>
      <c r="FL391" s="159"/>
      <c r="FM391" s="159"/>
      <c r="FN391" s="159"/>
      <c r="FO391" s="159"/>
      <c r="FP391" s="159"/>
      <c r="FQ391" s="159"/>
      <c r="FR391" s="159"/>
      <c r="FS391" s="159"/>
      <c r="FT391" s="159"/>
      <c r="FU391" s="159"/>
      <c r="FV391" s="159"/>
      <c r="FW391" s="159"/>
      <c r="FX391" s="159"/>
      <c r="FY391" s="159"/>
      <c r="FZ391" s="159"/>
      <c r="GA391" s="159"/>
      <c r="GB391" s="159"/>
      <c r="GC391" s="159"/>
      <c r="GD391" s="159"/>
      <c r="GE391" s="159"/>
      <c r="GF391" s="159"/>
      <c r="GG391" s="159"/>
      <c r="GH391" s="159"/>
      <c r="GI391" s="159"/>
      <c r="GJ391" s="159"/>
      <c r="GK391" s="159"/>
      <c r="GL391" s="159"/>
      <c r="GM391" s="159"/>
      <c r="GN391" s="159"/>
      <c r="GO391" s="159"/>
      <c r="GP391" s="159"/>
      <c r="GQ391" s="159"/>
      <c r="GR391" s="159"/>
      <c r="GS391" s="159"/>
      <c r="GT391" s="159"/>
      <c r="GU391" s="159"/>
      <c r="GV391" s="159"/>
      <c r="GW391" s="159"/>
      <c r="GX391" s="159"/>
      <c r="GY391" s="159"/>
      <c r="GZ391" s="159"/>
      <c r="HA391" s="159"/>
      <c r="HB391" s="159"/>
      <c r="HC391" s="159"/>
      <c r="HD391" s="159"/>
      <c r="HE391" s="159"/>
      <c r="HF391" s="159"/>
      <c r="HG391" s="159"/>
      <c r="HH391" s="159"/>
      <c r="HI391" s="159"/>
      <c r="HJ391" s="159"/>
      <c r="HK391" s="159"/>
      <c r="HL391" s="159"/>
      <c r="HM391" s="159"/>
      <c r="HN391" s="159"/>
      <c r="HO391" s="159"/>
      <c r="HP391" s="159"/>
    </row>
    <row r="392" s="158" customFormat="1" spans="1:224">
      <c r="A392" s="170"/>
      <c r="AG392" s="159"/>
      <c r="AH392" s="159"/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159"/>
      <c r="AX392" s="159"/>
      <c r="AY392" s="159"/>
      <c r="AZ392" s="159"/>
      <c r="BA392" s="159"/>
      <c r="BB392" s="159"/>
      <c r="BC392" s="159"/>
      <c r="BD392" s="159"/>
      <c r="BE392" s="159"/>
      <c r="BF392" s="159"/>
      <c r="BG392" s="159"/>
      <c r="BH392" s="159"/>
      <c r="BI392" s="159"/>
      <c r="BJ392" s="159"/>
      <c r="BK392" s="159"/>
      <c r="BL392" s="159"/>
      <c r="BM392" s="159"/>
      <c r="BN392" s="159"/>
      <c r="BO392" s="159"/>
      <c r="BP392" s="159"/>
      <c r="BQ392" s="159"/>
      <c r="BR392" s="159"/>
      <c r="BS392" s="159"/>
      <c r="BT392" s="159"/>
      <c r="BU392" s="159"/>
      <c r="BV392" s="159"/>
      <c r="BW392" s="159"/>
      <c r="BX392" s="159"/>
      <c r="BY392" s="159"/>
      <c r="BZ392" s="159"/>
      <c r="CA392" s="159"/>
      <c r="CB392" s="159"/>
      <c r="CC392" s="159"/>
      <c r="CD392" s="159"/>
      <c r="CE392" s="159"/>
      <c r="CF392" s="159"/>
      <c r="CG392" s="159"/>
      <c r="CH392" s="159"/>
      <c r="CI392" s="159"/>
      <c r="CJ392" s="159"/>
      <c r="CK392" s="159"/>
      <c r="CL392" s="159"/>
      <c r="CM392" s="159"/>
      <c r="CN392" s="159"/>
      <c r="CO392" s="159"/>
      <c r="CP392" s="159"/>
      <c r="CQ392" s="159"/>
      <c r="CR392" s="159"/>
      <c r="CS392" s="159"/>
      <c r="CT392" s="159"/>
      <c r="CU392" s="159"/>
      <c r="CV392" s="159"/>
      <c r="CW392" s="159"/>
      <c r="CX392" s="159"/>
      <c r="CY392" s="159"/>
      <c r="CZ392" s="159"/>
      <c r="DA392" s="159"/>
      <c r="DB392" s="159"/>
      <c r="DC392" s="159"/>
      <c r="DD392" s="159"/>
      <c r="DE392" s="159"/>
      <c r="DF392" s="159"/>
      <c r="DG392" s="159"/>
      <c r="DH392" s="159"/>
      <c r="DI392" s="159"/>
      <c r="DJ392" s="159"/>
      <c r="DK392" s="159"/>
      <c r="DL392" s="159"/>
      <c r="DM392" s="159"/>
      <c r="DN392" s="159"/>
      <c r="DO392" s="159"/>
      <c r="DP392" s="159"/>
      <c r="DQ392" s="159"/>
      <c r="DR392" s="159"/>
      <c r="DS392" s="159"/>
      <c r="DT392" s="159"/>
      <c r="DU392" s="159"/>
      <c r="DV392" s="159"/>
      <c r="DW392" s="159"/>
      <c r="DX392" s="159"/>
      <c r="DY392" s="159"/>
      <c r="DZ392" s="159"/>
      <c r="EA392" s="159"/>
      <c r="EB392" s="159"/>
      <c r="EC392" s="159"/>
      <c r="ED392" s="159"/>
      <c r="EE392" s="159"/>
      <c r="EF392" s="159"/>
      <c r="EG392" s="159"/>
      <c r="EH392" s="159"/>
      <c r="EI392" s="159"/>
      <c r="EJ392" s="159"/>
      <c r="EK392" s="159"/>
      <c r="EL392" s="159"/>
      <c r="EM392" s="159"/>
      <c r="EN392" s="159"/>
      <c r="EO392" s="159"/>
      <c r="EP392" s="159"/>
      <c r="EQ392" s="159"/>
      <c r="ER392" s="159"/>
      <c r="ES392" s="159"/>
      <c r="ET392" s="159"/>
      <c r="EU392" s="159"/>
      <c r="EV392" s="159"/>
      <c r="EW392" s="159"/>
      <c r="EX392" s="159"/>
      <c r="EY392" s="159"/>
      <c r="EZ392" s="159"/>
      <c r="FA392" s="159"/>
      <c r="FB392" s="159"/>
      <c r="FC392" s="159"/>
      <c r="FD392" s="159"/>
      <c r="FE392" s="159"/>
      <c r="FF392" s="159"/>
      <c r="FG392" s="159"/>
      <c r="FH392" s="159"/>
      <c r="FI392" s="159"/>
      <c r="FJ392" s="159"/>
      <c r="FK392" s="159"/>
      <c r="FL392" s="159"/>
      <c r="FM392" s="159"/>
      <c r="FN392" s="159"/>
      <c r="FO392" s="159"/>
      <c r="FP392" s="159"/>
      <c r="FQ392" s="159"/>
      <c r="FR392" s="159"/>
      <c r="FS392" s="159"/>
      <c r="FT392" s="159"/>
      <c r="FU392" s="159"/>
      <c r="FV392" s="159"/>
      <c r="FW392" s="159"/>
      <c r="FX392" s="159"/>
      <c r="FY392" s="159"/>
      <c r="FZ392" s="159"/>
      <c r="GA392" s="159"/>
      <c r="GB392" s="159"/>
      <c r="GC392" s="159"/>
      <c r="GD392" s="159"/>
      <c r="GE392" s="159"/>
      <c r="GF392" s="159"/>
      <c r="GG392" s="159"/>
      <c r="GH392" s="159"/>
      <c r="GI392" s="159"/>
      <c r="GJ392" s="159"/>
      <c r="GK392" s="159"/>
      <c r="GL392" s="159"/>
      <c r="GM392" s="159"/>
      <c r="GN392" s="159"/>
      <c r="GO392" s="159"/>
      <c r="GP392" s="159"/>
      <c r="GQ392" s="159"/>
      <c r="GR392" s="159"/>
      <c r="GS392" s="159"/>
      <c r="GT392" s="159"/>
      <c r="GU392" s="159"/>
      <c r="GV392" s="159"/>
      <c r="GW392" s="159"/>
      <c r="GX392" s="159"/>
      <c r="GY392" s="159"/>
      <c r="GZ392" s="159"/>
      <c r="HA392" s="159"/>
      <c r="HB392" s="159"/>
      <c r="HC392" s="159"/>
      <c r="HD392" s="159"/>
      <c r="HE392" s="159"/>
      <c r="HF392" s="159"/>
      <c r="HG392" s="159"/>
      <c r="HH392" s="159"/>
      <c r="HI392" s="159"/>
      <c r="HJ392" s="159"/>
      <c r="HK392" s="159"/>
      <c r="HL392" s="159"/>
      <c r="HM392" s="159"/>
      <c r="HN392" s="159"/>
      <c r="HO392" s="159"/>
      <c r="HP392" s="159"/>
    </row>
    <row r="393" s="158" customFormat="1" spans="1:224">
      <c r="A393" s="170"/>
      <c r="AG393" s="159"/>
      <c r="AH393" s="159"/>
      <c r="AI393" s="159"/>
      <c r="AJ393" s="159"/>
      <c r="AK393" s="159"/>
      <c r="AL393" s="159"/>
      <c r="AM393" s="159"/>
      <c r="AN393" s="159"/>
      <c r="AO393" s="159"/>
      <c r="AP393" s="159"/>
      <c r="AQ393" s="159"/>
      <c r="AR393" s="159"/>
      <c r="AS393" s="159"/>
      <c r="AT393" s="159"/>
      <c r="AU393" s="159"/>
      <c r="AV393" s="159"/>
      <c r="AW393" s="159"/>
      <c r="AX393" s="159"/>
      <c r="AY393" s="159"/>
      <c r="AZ393" s="159"/>
      <c r="BA393" s="159"/>
      <c r="BB393" s="159"/>
      <c r="BC393" s="159"/>
      <c r="BD393" s="159"/>
      <c r="BE393" s="159"/>
      <c r="BF393" s="159"/>
      <c r="BG393" s="159"/>
      <c r="BH393" s="159"/>
      <c r="BI393" s="159"/>
      <c r="BJ393" s="159"/>
      <c r="BK393" s="159"/>
      <c r="BL393" s="159"/>
      <c r="BM393" s="159"/>
      <c r="BN393" s="159"/>
      <c r="BO393" s="159"/>
      <c r="BP393" s="159"/>
      <c r="BQ393" s="159"/>
      <c r="BR393" s="159"/>
      <c r="BS393" s="159"/>
      <c r="BT393" s="159"/>
      <c r="BU393" s="159"/>
      <c r="BV393" s="159"/>
      <c r="BW393" s="159"/>
      <c r="BX393" s="159"/>
      <c r="BY393" s="159"/>
      <c r="BZ393" s="159"/>
      <c r="CA393" s="159"/>
      <c r="CB393" s="159"/>
      <c r="CC393" s="159"/>
      <c r="CD393" s="159"/>
      <c r="CE393" s="159"/>
      <c r="CF393" s="159"/>
      <c r="CG393" s="159"/>
      <c r="CH393" s="159"/>
      <c r="CI393" s="159"/>
      <c r="CJ393" s="159"/>
      <c r="CK393" s="159"/>
      <c r="CL393" s="159"/>
      <c r="CM393" s="159"/>
      <c r="CN393" s="159"/>
      <c r="CO393" s="159"/>
      <c r="CP393" s="159"/>
      <c r="CQ393" s="159"/>
      <c r="CR393" s="159"/>
      <c r="CS393" s="159"/>
      <c r="CT393" s="159"/>
      <c r="CU393" s="159"/>
      <c r="CV393" s="159"/>
      <c r="CW393" s="159"/>
      <c r="CX393" s="159"/>
      <c r="CY393" s="159"/>
      <c r="CZ393" s="159"/>
      <c r="DA393" s="159"/>
      <c r="DB393" s="159"/>
      <c r="DC393" s="159"/>
      <c r="DD393" s="159"/>
      <c r="DE393" s="159"/>
      <c r="DF393" s="159"/>
      <c r="DG393" s="159"/>
      <c r="DH393" s="159"/>
      <c r="DI393" s="159"/>
      <c r="DJ393" s="159"/>
      <c r="DK393" s="159"/>
      <c r="DL393" s="159"/>
      <c r="DM393" s="159"/>
      <c r="DN393" s="159"/>
      <c r="DO393" s="159"/>
      <c r="DP393" s="159"/>
      <c r="DQ393" s="159"/>
      <c r="DR393" s="159"/>
      <c r="DS393" s="159"/>
      <c r="DT393" s="159"/>
      <c r="DU393" s="159"/>
      <c r="DV393" s="159"/>
      <c r="DW393" s="159"/>
      <c r="DX393" s="159"/>
      <c r="DY393" s="159"/>
      <c r="DZ393" s="159"/>
      <c r="EA393" s="159"/>
      <c r="EB393" s="159"/>
      <c r="EC393" s="159"/>
      <c r="ED393" s="159"/>
      <c r="EE393" s="159"/>
      <c r="EF393" s="159"/>
      <c r="EG393" s="159"/>
      <c r="EH393" s="159"/>
      <c r="EI393" s="159"/>
      <c r="EJ393" s="159"/>
      <c r="EK393" s="159"/>
      <c r="EL393" s="159"/>
      <c r="EM393" s="159"/>
      <c r="EN393" s="159"/>
      <c r="EO393" s="159"/>
      <c r="EP393" s="159"/>
      <c r="EQ393" s="159"/>
      <c r="ER393" s="159"/>
      <c r="ES393" s="159"/>
      <c r="ET393" s="159"/>
      <c r="EU393" s="159"/>
      <c r="EV393" s="159"/>
      <c r="EW393" s="159"/>
      <c r="EX393" s="159"/>
      <c r="EY393" s="159"/>
      <c r="EZ393" s="159"/>
      <c r="FA393" s="159"/>
      <c r="FB393" s="159"/>
      <c r="FC393" s="159"/>
      <c r="FD393" s="159"/>
      <c r="FE393" s="159"/>
      <c r="FF393" s="159"/>
      <c r="FG393" s="159"/>
      <c r="FH393" s="159"/>
      <c r="FI393" s="159"/>
      <c r="FJ393" s="159"/>
      <c r="FK393" s="159"/>
      <c r="FL393" s="159"/>
      <c r="FM393" s="159"/>
      <c r="FN393" s="159"/>
      <c r="FO393" s="159"/>
      <c r="FP393" s="159"/>
      <c r="FQ393" s="159"/>
      <c r="FR393" s="159"/>
      <c r="FS393" s="159"/>
      <c r="FT393" s="159"/>
      <c r="FU393" s="159"/>
      <c r="FV393" s="159"/>
      <c r="FW393" s="159"/>
      <c r="FX393" s="159"/>
      <c r="FY393" s="159"/>
      <c r="FZ393" s="159"/>
      <c r="GA393" s="159"/>
      <c r="GB393" s="159"/>
      <c r="GC393" s="159"/>
      <c r="GD393" s="159"/>
      <c r="GE393" s="159"/>
      <c r="GF393" s="159"/>
      <c r="GG393" s="159"/>
      <c r="GH393" s="159"/>
      <c r="GI393" s="159"/>
      <c r="GJ393" s="159"/>
      <c r="GK393" s="159"/>
      <c r="GL393" s="159"/>
      <c r="GM393" s="159"/>
      <c r="GN393" s="159"/>
      <c r="GO393" s="159"/>
      <c r="GP393" s="159"/>
      <c r="GQ393" s="159"/>
      <c r="GR393" s="159"/>
      <c r="GS393" s="159"/>
      <c r="GT393" s="159"/>
      <c r="GU393" s="159"/>
      <c r="GV393" s="159"/>
      <c r="GW393" s="159"/>
      <c r="GX393" s="159"/>
      <c r="GY393" s="159"/>
      <c r="GZ393" s="159"/>
      <c r="HA393" s="159"/>
      <c r="HB393" s="159"/>
      <c r="HC393" s="159"/>
      <c r="HD393" s="159"/>
      <c r="HE393" s="159"/>
      <c r="HF393" s="159"/>
      <c r="HG393" s="159"/>
      <c r="HH393" s="159"/>
      <c r="HI393" s="159"/>
      <c r="HJ393" s="159"/>
      <c r="HK393" s="159"/>
      <c r="HL393" s="159"/>
      <c r="HM393" s="159"/>
      <c r="HN393" s="159"/>
      <c r="HO393" s="159"/>
      <c r="HP393" s="159"/>
    </row>
    <row r="394" s="158" customFormat="1" spans="1:224">
      <c r="A394" s="170"/>
      <c r="AG394" s="159"/>
      <c r="AH394" s="159"/>
      <c r="AI394" s="159"/>
      <c r="AJ394" s="159"/>
      <c r="AK394" s="159"/>
      <c r="AL394" s="159"/>
      <c r="AM394" s="159"/>
      <c r="AN394" s="159"/>
      <c r="AO394" s="159"/>
      <c r="AP394" s="159"/>
      <c r="AQ394" s="159"/>
      <c r="AR394" s="159"/>
      <c r="AS394" s="159"/>
      <c r="AT394" s="159"/>
      <c r="AU394" s="159"/>
      <c r="AV394" s="159"/>
      <c r="AW394" s="159"/>
      <c r="AX394" s="159"/>
      <c r="AY394" s="159"/>
      <c r="AZ394" s="159"/>
      <c r="BA394" s="159"/>
      <c r="BB394" s="159"/>
      <c r="BC394" s="159"/>
      <c r="BD394" s="159"/>
      <c r="BE394" s="159"/>
      <c r="BF394" s="159"/>
      <c r="BG394" s="159"/>
      <c r="BH394" s="159"/>
      <c r="BI394" s="159"/>
      <c r="BJ394" s="159"/>
      <c r="BK394" s="159"/>
      <c r="BL394" s="159"/>
      <c r="BM394" s="159"/>
      <c r="BN394" s="159"/>
      <c r="BO394" s="159"/>
      <c r="BP394" s="159"/>
      <c r="BQ394" s="159"/>
      <c r="BR394" s="159"/>
      <c r="BS394" s="159"/>
      <c r="BT394" s="159"/>
      <c r="BU394" s="159"/>
      <c r="BV394" s="159"/>
      <c r="BW394" s="159"/>
      <c r="BX394" s="159"/>
      <c r="BY394" s="159"/>
      <c r="BZ394" s="159"/>
      <c r="CA394" s="159"/>
      <c r="CB394" s="159"/>
      <c r="CC394" s="159"/>
      <c r="CD394" s="159"/>
      <c r="CE394" s="159"/>
      <c r="CF394" s="159"/>
      <c r="CG394" s="159"/>
      <c r="CH394" s="159"/>
      <c r="CI394" s="159"/>
      <c r="CJ394" s="159"/>
      <c r="CK394" s="159"/>
      <c r="CL394" s="159"/>
      <c r="CM394" s="159"/>
      <c r="CN394" s="159"/>
      <c r="CO394" s="159"/>
      <c r="CP394" s="159"/>
      <c r="CQ394" s="159"/>
      <c r="CR394" s="159"/>
      <c r="CS394" s="159"/>
      <c r="CT394" s="159"/>
      <c r="CU394" s="159"/>
      <c r="CV394" s="159"/>
      <c r="CW394" s="159"/>
      <c r="CX394" s="159"/>
      <c r="CY394" s="159"/>
      <c r="CZ394" s="159"/>
      <c r="DA394" s="159"/>
      <c r="DB394" s="159"/>
      <c r="DC394" s="159"/>
      <c r="DD394" s="159"/>
      <c r="DE394" s="159"/>
      <c r="DF394" s="159"/>
      <c r="DG394" s="159"/>
      <c r="DH394" s="159"/>
      <c r="DI394" s="159"/>
      <c r="DJ394" s="159"/>
      <c r="DK394" s="159"/>
      <c r="DL394" s="159"/>
      <c r="DM394" s="159"/>
      <c r="DN394" s="159"/>
      <c r="DO394" s="159"/>
      <c r="DP394" s="159"/>
      <c r="DQ394" s="159"/>
      <c r="DR394" s="159"/>
      <c r="DS394" s="159"/>
      <c r="DT394" s="159"/>
      <c r="DU394" s="159"/>
      <c r="DV394" s="159"/>
      <c r="DW394" s="159"/>
      <c r="DX394" s="159"/>
      <c r="DY394" s="159"/>
      <c r="DZ394" s="159"/>
      <c r="EA394" s="159"/>
      <c r="EB394" s="159"/>
      <c r="EC394" s="159"/>
      <c r="ED394" s="159"/>
      <c r="EE394" s="159"/>
      <c r="EF394" s="159"/>
      <c r="EG394" s="159"/>
      <c r="EH394" s="159"/>
      <c r="EI394" s="159"/>
      <c r="EJ394" s="159"/>
      <c r="EK394" s="159"/>
      <c r="EL394" s="159"/>
      <c r="EM394" s="159"/>
      <c r="EN394" s="159"/>
      <c r="EO394" s="159"/>
      <c r="EP394" s="159"/>
      <c r="EQ394" s="159"/>
      <c r="ER394" s="159"/>
      <c r="ES394" s="159"/>
      <c r="ET394" s="159"/>
      <c r="EU394" s="159"/>
      <c r="EV394" s="159"/>
      <c r="EW394" s="159"/>
      <c r="EX394" s="159"/>
      <c r="EY394" s="159"/>
      <c r="EZ394" s="159"/>
      <c r="FA394" s="159"/>
      <c r="FB394" s="159"/>
      <c r="FC394" s="159"/>
      <c r="FD394" s="159"/>
      <c r="FE394" s="159"/>
      <c r="FF394" s="159"/>
      <c r="FG394" s="159"/>
      <c r="FH394" s="159"/>
      <c r="FI394" s="159"/>
      <c r="FJ394" s="159"/>
      <c r="FK394" s="159"/>
      <c r="FL394" s="159"/>
      <c r="FM394" s="159"/>
      <c r="FN394" s="159"/>
      <c r="FO394" s="159"/>
      <c r="FP394" s="159"/>
      <c r="FQ394" s="159"/>
      <c r="FR394" s="159"/>
      <c r="FS394" s="159"/>
      <c r="FT394" s="159"/>
      <c r="FU394" s="159"/>
      <c r="FV394" s="159"/>
      <c r="FW394" s="159"/>
      <c r="FX394" s="159"/>
      <c r="FY394" s="159"/>
      <c r="FZ394" s="159"/>
      <c r="GA394" s="159"/>
      <c r="GB394" s="159"/>
      <c r="GC394" s="159"/>
      <c r="GD394" s="159"/>
      <c r="GE394" s="159"/>
      <c r="GF394" s="159"/>
      <c r="GG394" s="159"/>
      <c r="GH394" s="159"/>
      <c r="GI394" s="159"/>
      <c r="GJ394" s="159"/>
      <c r="GK394" s="159"/>
      <c r="GL394" s="159"/>
      <c r="GM394" s="159"/>
      <c r="GN394" s="159"/>
      <c r="GO394" s="159"/>
      <c r="GP394" s="159"/>
      <c r="GQ394" s="159"/>
      <c r="GR394" s="159"/>
      <c r="GS394" s="159"/>
      <c r="GT394" s="159"/>
      <c r="GU394" s="159"/>
      <c r="GV394" s="159"/>
      <c r="GW394" s="159"/>
      <c r="GX394" s="159"/>
      <c r="GY394" s="159"/>
      <c r="GZ394" s="159"/>
      <c r="HA394" s="159"/>
      <c r="HB394" s="159"/>
      <c r="HC394" s="159"/>
      <c r="HD394" s="159"/>
      <c r="HE394" s="159"/>
      <c r="HF394" s="159"/>
      <c r="HG394" s="159"/>
      <c r="HH394" s="159"/>
      <c r="HI394" s="159"/>
      <c r="HJ394" s="159"/>
      <c r="HK394" s="159"/>
      <c r="HL394" s="159"/>
      <c r="HM394" s="159"/>
      <c r="HN394" s="159"/>
      <c r="HO394" s="159"/>
      <c r="HP394" s="159"/>
    </row>
    <row r="395" s="158" customFormat="1" spans="1:224">
      <c r="A395" s="170"/>
      <c r="AG395" s="159"/>
      <c r="AH395" s="159"/>
      <c r="AI395" s="159"/>
      <c r="AJ395" s="159"/>
      <c r="AK395" s="159"/>
      <c r="AL395" s="159"/>
      <c r="AM395" s="159"/>
      <c r="AN395" s="159"/>
      <c r="AO395" s="159"/>
      <c r="AP395" s="159"/>
      <c r="AQ395" s="159"/>
      <c r="AR395" s="159"/>
      <c r="AS395" s="159"/>
      <c r="AT395" s="159"/>
      <c r="AU395" s="159"/>
      <c r="AV395" s="159"/>
      <c r="AW395" s="159"/>
      <c r="AX395" s="159"/>
      <c r="AY395" s="159"/>
      <c r="AZ395" s="159"/>
      <c r="BA395" s="159"/>
      <c r="BB395" s="159"/>
      <c r="BC395" s="159"/>
      <c r="BD395" s="159"/>
      <c r="BE395" s="159"/>
      <c r="BF395" s="159"/>
      <c r="BG395" s="159"/>
      <c r="BH395" s="159"/>
      <c r="BI395" s="159"/>
      <c r="BJ395" s="159"/>
      <c r="BK395" s="159"/>
      <c r="BL395" s="159"/>
      <c r="BM395" s="159"/>
      <c r="BN395" s="159"/>
      <c r="BO395" s="159"/>
      <c r="BP395" s="159"/>
      <c r="BQ395" s="159"/>
      <c r="BR395" s="159"/>
      <c r="BS395" s="159"/>
      <c r="BT395" s="159"/>
      <c r="BU395" s="159"/>
      <c r="BV395" s="159"/>
      <c r="BW395" s="159"/>
      <c r="BX395" s="159"/>
      <c r="BY395" s="159"/>
      <c r="BZ395" s="159"/>
      <c r="CA395" s="159"/>
      <c r="CB395" s="159"/>
      <c r="CC395" s="159"/>
      <c r="CD395" s="159"/>
      <c r="CE395" s="159"/>
      <c r="CF395" s="159"/>
      <c r="CG395" s="159"/>
      <c r="CH395" s="159"/>
      <c r="CI395" s="159"/>
      <c r="CJ395" s="159"/>
      <c r="CK395" s="159"/>
      <c r="CL395" s="159"/>
      <c r="CM395" s="159"/>
      <c r="CN395" s="159"/>
      <c r="CO395" s="159"/>
      <c r="CP395" s="159"/>
      <c r="CQ395" s="159"/>
      <c r="CR395" s="159"/>
      <c r="CS395" s="159"/>
      <c r="CT395" s="159"/>
      <c r="CU395" s="159"/>
      <c r="CV395" s="159"/>
      <c r="CW395" s="159"/>
      <c r="CX395" s="159"/>
      <c r="CY395" s="159"/>
      <c r="CZ395" s="159"/>
      <c r="DA395" s="159"/>
      <c r="DB395" s="159"/>
      <c r="DC395" s="159"/>
      <c r="DD395" s="159"/>
      <c r="DE395" s="159"/>
      <c r="DF395" s="159"/>
      <c r="DG395" s="159"/>
      <c r="DH395" s="159"/>
      <c r="DI395" s="159"/>
      <c r="DJ395" s="159"/>
      <c r="DK395" s="159"/>
      <c r="DL395" s="159"/>
      <c r="DM395" s="159"/>
      <c r="DN395" s="159"/>
      <c r="DO395" s="159"/>
      <c r="DP395" s="159"/>
      <c r="DQ395" s="159"/>
      <c r="DR395" s="159"/>
      <c r="DS395" s="159"/>
      <c r="DT395" s="159"/>
      <c r="DU395" s="159"/>
      <c r="DV395" s="159"/>
      <c r="DW395" s="159"/>
      <c r="DX395" s="159"/>
      <c r="DY395" s="159"/>
      <c r="DZ395" s="159"/>
      <c r="EA395" s="159"/>
      <c r="EB395" s="159"/>
      <c r="EC395" s="159"/>
      <c r="ED395" s="159"/>
      <c r="EE395" s="159"/>
      <c r="EF395" s="159"/>
      <c r="EG395" s="159"/>
      <c r="EH395" s="159"/>
      <c r="EI395" s="159"/>
      <c r="EJ395" s="159"/>
      <c r="EK395" s="159"/>
      <c r="EL395" s="159"/>
      <c r="EM395" s="159"/>
      <c r="EN395" s="159"/>
      <c r="EO395" s="159"/>
      <c r="EP395" s="159"/>
      <c r="EQ395" s="159"/>
      <c r="ER395" s="159"/>
      <c r="ES395" s="159"/>
      <c r="ET395" s="159"/>
      <c r="EU395" s="159"/>
      <c r="EV395" s="159"/>
      <c r="EW395" s="159"/>
      <c r="EX395" s="159"/>
      <c r="EY395" s="159"/>
      <c r="EZ395" s="159"/>
      <c r="FA395" s="159"/>
      <c r="FB395" s="159"/>
      <c r="FC395" s="159"/>
      <c r="FD395" s="159"/>
      <c r="FE395" s="159"/>
      <c r="FF395" s="159"/>
      <c r="FG395" s="159"/>
      <c r="FH395" s="159"/>
      <c r="FI395" s="159"/>
      <c r="FJ395" s="159"/>
      <c r="FK395" s="159"/>
      <c r="FL395" s="159"/>
      <c r="FM395" s="159"/>
      <c r="FN395" s="159"/>
      <c r="FO395" s="159"/>
      <c r="FP395" s="159"/>
      <c r="FQ395" s="159"/>
      <c r="FR395" s="159"/>
      <c r="FS395" s="159"/>
      <c r="FT395" s="159"/>
      <c r="FU395" s="159"/>
      <c r="FV395" s="159"/>
      <c r="FW395" s="159"/>
      <c r="FX395" s="159"/>
      <c r="FY395" s="159"/>
      <c r="FZ395" s="159"/>
      <c r="GA395" s="159"/>
      <c r="GB395" s="159"/>
      <c r="GC395" s="159"/>
      <c r="GD395" s="159"/>
      <c r="GE395" s="159"/>
      <c r="GF395" s="159"/>
      <c r="GG395" s="159"/>
      <c r="GH395" s="159"/>
      <c r="GI395" s="159"/>
      <c r="GJ395" s="159"/>
      <c r="GK395" s="159"/>
      <c r="GL395" s="159"/>
      <c r="GM395" s="159"/>
      <c r="GN395" s="159"/>
      <c r="GO395" s="159"/>
      <c r="GP395" s="159"/>
      <c r="GQ395" s="159"/>
      <c r="GR395" s="159"/>
      <c r="GS395" s="159"/>
      <c r="GT395" s="159"/>
      <c r="GU395" s="159"/>
      <c r="GV395" s="159"/>
      <c r="GW395" s="159"/>
      <c r="GX395" s="159"/>
      <c r="GY395" s="159"/>
      <c r="GZ395" s="159"/>
      <c r="HA395" s="159"/>
      <c r="HB395" s="159"/>
      <c r="HC395" s="159"/>
      <c r="HD395" s="159"/>
      <c r="HE395" s="159"/>
      <c r="HF395" s="159"/>
      <c r="HG395" s="159"/>
      <c r="HH395" s="159"/>
      <c r="HI395" s="159"/>
      <c r="HJ395" s="159"/>
      <c r="HK395" s="159"/>
      <c r="HL395" s="159"/>
      <c r="HM395" s="159"/>
      <c r="HN395" s="159"/>
      <c r="HO395" s="159"/>
      <c r="HP395" s="159"/>
    </row>
    <row r="396" s="158" customFormat="1" spans="1:224">
      <c r="A396" s="170"/>
      <c r="AG396" s="159"/>
      <c r="AH396" s="159"/>
      <c r="AI396" s="159"/>
      <c r="AJ396" s="159"/>
      <c r="AK396" s="159"/>
      <c r="AL396" s="159"/>
      <c r="AM396" s="159"/>
      <c r="AN396" s="159"/>
      <c r="AO396" s="159"/>
      <c r="AP396" s="159"/>
      <c r="AQ396" s="159"/>
      <c r="AR396" s="159"/>
      <c r="AS396" s="159"/>
      <c r="AT396" s="159"/>
      <c r="AU396" s="159"/>
      <c r="AV396" s="159"/>
      <c r="AW396" s="159"/>
      <c r="AX396" s="159"/>
      <c r="AY396" s="159"/>
      <c r="AZ396" s="159"/>
      <c r="BA396" s="159"/>
      <c r="BB396" s="159"/>
      <c r="BC396" s="159"/>
      <c r="BD396" s="159"/>
      <c r="BE396" s="159"/>
      <c r="BF396" s="159"/>
      <c r="BG396" s="159"/>
      <c r="BH396" s="159"/>
      <c r="BI396" s="159"/>
      <c r="BJ396" s="159"/>
      <c r="BK396" s="159"/>
      <c r="BL396" s="159"/>
      <c r="BM396" s="159"/>
      <c r="BN396" s="159"/>
      <c r="BO396" s="159"/>
      <c r="BP396" s="159"/>
      <c r="BQ396" s="159"/>
      <c r="BR396" s="159"/>
      <c r="BS396" s="159"/>
      <c r="BT396" s="159"/>
      <c r="BU396" s="159"/>
      <c r="BV396" s="159"/>
      <c r="BW396" s="159"/>
      <c r="BX396" s="159"/>
      <c r="BY396" s="159"/>
      <c r="BZ396" s="159"/>
      <c r="CA396" s="159"/>
      <c r="CB396" s="159"/>
      <c r="CC396" s="159"/>
      <c r="CD396" s="159"/>
      <c r="CE396" s="159"/>
      <c r="CF396" s="159"/>
      <c r="CG396" s="159"/>
      <c r="CH396" s="159"/>
      <c r="CI396" s="159"/>
      <c r="CJ396" s="159"/>
      <c r="CK396" s="159"/>
      <c r="CL396" s="159"/>
      <c r="CM396" s="159"/>
      <c r="CN396" s="159"/>
      <c r="CO396" s="159"/>
      <c r="CP396" s="159"/>
      <c r="CQ396" s="159"/>
      <c r="CR396" s="159"/>
      <c r="CS396" s="159"/>
      <c r="CT396" s="159"/>
      <c r="CU396" s="159"/>
      <c r="CV396" s="159"/>
      <c r="CW396" s="159"/>
      <c r="CX396" s="159"/>
      <c r="CY396" s="159"/>
      <c r="CZ396" s="159"/>
      <c r="DA396" s="159"/>
      <c r="DB396" s="159"/>
      <c r="DC396" s="159"/>
      <c r="DD396" s="159"/>
      <c r="DE396" s="159"/>
      <c r="DF396" s="159"/>
      <c r="DG396" s="159"/>
      <c r="DH396" s="159"/>
      <c r="DI396" s="159"/>
      <c r="DJ396" s="159"/>
      <c r="DK396" s="159"/>
      <c r="DL396" s="159"/>
      <c r="DM396" s="159"/>
      <c r="DN396" s="159"/>
      <c r="DO396" s="159"/>
      <c r="DP396" s="159"/>
      <c r="DQ396" s="159"/>
      <c r="DR396" s="159"/>
      <c r="DS396" s="159"/>
      <c r="DT396" s="159"/>
      <c r="DU396" s="159"/>
      <c r="DV396" s="159"/>
      <c r="DW396" s="159"/>
      <c r="DX396" s="159"/>
      <c r="DY396" s="159"/>
      <c r="DZ396" s="159"/>
      <c r="EA396" s="159"/>
      <c r="EB396" s="159"/>
      <c r="EC396" s="159"/>
      <c r="ED396" s="159"/>
      <c r="EE396" s="159"/>
      <c r="EF396" s="159"/>
      <c r="EG396" s="159"/>
      <c r="EH396" s="159"/>
      <c r="EI396" s="159"/>
      <c r="EJ396" s="159"/>
      <c r="EK396" s="159"/>
      <c r="EL396" s="159"/>
      <c r="EM396" s="159"/>
      <c r="EN396" s="159"/>
      <c r="EO396" s="159"/>
      <c r="EP396" s="159"/>
      <c r="EQ396" s="159"/>
      <c r="ER396" s="159"/>
      <c r="ES396" s="159"/>
      <c r="ET396" s="159"/>
      <c r="EU396" s="159"/>
      <c r="EV396" s="159"/>
      <c r="EW396" s="159"/>
      <c r="EX396" s="159"/>
      <c r="EY396" s="159"/>
      <c r="EZ396" s="159"/>
      <c r="FA396" s="159"/>
      <c r="FB396" s="159"/>
      <c r="FC396" s="159"/>
      <c r="FD396" s="159"/>
      <c r="FE396" s="159"/>
      <c r="FF396" s="159"/>
      <c r="FG396" s="159"/>
      <c r="FH396" s="159"/>
      <c r="FI396" s="159"/>
      <c r="FJ396" s="159"/>
      <c r="FK396" s="159"/>
      <c r="FL396" s="159"/>
      <c r="FM396" s="159"/>
      <c r="FN396" s="159"/>
      <c r="FO396" s="159"/>
      <c r="FP396" s="159"/>
      <c r="FQ396" s="159"/>
      <c r="FR396" s="159"/>
      <c r="FS396" s="159"/>
      <c r="FT396" s="159"/>
      <c r="FU396" s="159"/>
      <c r="FV396" s="159"/>
      <c r="FW396" s="159"/>
      <c r="FX396" s="159"/>
      <c r="FY396" s="159"/>
      <c r="FZ396" s="159"/>
      <c r="GA396" s="159"/>
      <c r="GB396" s="159"/>
      <c r="GC396" s="159"/>
      <c r="GD396" s="159"/>
      <c r="GE396" s="159"/>
      <c r="GF396" s="159"/>
      <c r="GG396" s="159"/>
      <c r="GH396" s="159"/>
      <c r="GI396" s="159"/>
      <c r="GJ396" s="159"/>
      <c r="GK396" s="159"/>
      <c r="GL396" s="159"/>
      <c r="GM396" s="159"/>
      <c r="GN396" s="159"/>
      <c r="GO396" s="159"/>
      <c r="GP396" s="159"/>
      <c r="GQ396" s="159"/>
      <c r="GR396" s="159"/>
      <c r="GS396" s="159"/>
      <c r="GT396" s="159"/>
      <c r="GU396" s="159"/>
      <c r="GV396" s="159"/>
      <c r="GW396" s="159"/>
      <c r="GX396" s="159"/>
      <c r="GY396" s="159"/>
      <c r="GZ396" s="159"/>
      <c r="HA396" s="159"/>
      <c r="HB396" s="159"/>
      <c r="HC396" s="159"/>
      <c r="HD396" s="159"/>
      <c r="HE396" s="159"/>
      <c r="HF396" s="159"/>
      <c r="HG396" s="159"/>
      <c r="HH396" s="159"/>
      <c r="HI396" s="159"/>
      <c r="HJ396" s="159"/>
      <c r="HK396" s="159"/>
      <c r="HL396" s="159"/>
      <c r="HM396" s="159"/>
      <c r="HN396" s="159"/>
      <c r="HO396" s="159"/>
      <c r="HP396" s="159"/>
    </row>
    <row r="397" s="158" customFormat="1" spans="1:224">
      <c r="A397" s="170"/>
      <c r="AG397" s="159"/>
      <c r="AH397" s="159"/>
      <c r="AI397" s="159"/>
      <c r="AJ397" s="159"/>
      <c r="AK397" s="159"/>
      <c r="AL397" s="159"/>
      <c r="AM397" s="159"/>
      <c r="AN397" s="159"/>
      <c r="AO397" s="159"/>
      <c r="AP397" s="159"/>
      <c r="AQ397" s="159"/>
      <c r="AR397" s="159"/>
      <c r="AS397" s="159"/>
      <c r="AT397" s="159"/>
      <c r="AU397" s="159"/>
      <c r="AV397" s="159"/>
      <c r="AW397" s="159"/>
      <c r="AX397" s="159"/>
      <c r="AY397" s="159"/>
      <c r="AZ397" s="159"/>
      <c r="BA397" s="159"/>
      <c r="BB397" s="159"/>
      <c r="BC397" s="159"/>
      <c r="BD397" s="159"/>
      <c r="BE397" s="159"/>
      <c r="BF397" s="159"/>
      <c r="BG397" s="159"/>
      <c r="BH397" s="159"/>
      <c r="BI397" s="159"/>
      <c r="BJ397" s="159"/>
      <c r="BK397" s="159"/>
      <c r="BL397" s="159"/>
      <c r="BM397" s="159"/>
      <c r="BN397" s="159"/>
      <c r="BO397" s="159"/>
      <c r="BP397" s="159"/>
      <c r="BQ397" s="159"/>
      <c r="BR397" s="159"/>
      <c r="BS397" s="159"/>
      <c r="BT397" s="159"/>
      <c r="BU397" s="159"/>
      <c r="BV397" s="159"/>
      <c r="BW397" s="159"/>
      <c r="BX397" s="159"/>
      <c r="BY397" s="159"/>
      <c r="BZ397" s="159"/>
      <c r="CA397" s="159"/>
      <c r="CB397" s="159"/>
      <c r="CC397" s="159"/>
      <c r="CD397" s="159"/>
      <c r="CE397" s="159"/>
      <c r="CF397" s="159"/>
      <c r="CG397" s="159"/>
      <c r="CH397" s="159"/>
      <c r="CI397" s="159"/>
      <c r="CJ397" s="159"/>
      <c r="CK397" s="159"/>
      <c r="CL397" s="159"/>
      <c r="CM397" s="159"/>
      <c r="CN397" s="159"/>
      <c r="CO397" s="159"/>
      <c r="CP397" s="159"/>
      <c r="CQ397" s="159"/>
      <c r="CR397" s="159"/>
      <c r="CS397" s="159"/>
      <c r="CT397" s="159"/>
      <c r="CU397" s="159"/>
      <c r="CV397" s="159"/>
      <c r="CW397" s="159"/>
      <c r="CX397" s="159"/>
      <c r="CY397" s="159"/>
      <c r="CZ397" s="159"/>
      <c r="DA397" s="159"/>
      <c r="DB397" s="159"/>
      <c r="DC397" s="159"/>
      <c r="DD397" s="159"/>
      <c r="DE397" s="159"/>
      <c r="DF397" s="159"/>
      <c r="DG397" s="159"/>
      <c r="DH397" s="159"/>
      <c r="DI397" s="159"/>
      <c r="DJ397" s="159"/>
      <c r="DK397" s="159"/>
      <c r="DL397" s="159"/>
      <c r="DM397" s="159"/>
      <c r="DN397" s="159"/>
      <c r="DO397" s="159"/>
      <c r="DP397" s="159"/>
      <c r="DQ397" s="159"/>
      <c r="DR397" s="159"/>
      <c r="DS397" s="159"/>
      <c r="DT397" s="159"/>
      <c r="DU397" s="159"/>
      <c r="DV397" s="159"/>
      <c r="DW397" s="159"/>
      <c r="DX397" s="159"/>
      <c r="DY397" s="159"/>
      <c r="DZ397" s="159"/>
      <c r="EA397" s="159"/>
      <c r="EB397" s="159"/>
      <c r="EC397" s="159"/>
      <c r="ED397" s="159"/>
      <c r="EE397" s="159"/>
      <c r="EF397" s="159"/>
      <c r="EG397" s="159"/>
      <c r="EH397" s="159"/>
      <c r="EI397" s="159"/>
      <c r="EJ397" s="159"/>
      <c r="EK397" s="159"/>
      <c r="EL397" s="159"/>
      <c r="EM397" s="159"/>
      <c r="EN397" s="159"/>
      <c r="EO397" s="159"/>
      <c r="EP397" s="159"/>
      <c r="EQ397" s="159"/>
      <c r="ER397" s="159"/>
      <c r="ES397" s="159"/>
      <c r="ET397" s="159"/>
      <c r="EU397" s="159"/>
      <c r="EV397" s="159"/>
      <c r="EW397" s="159"/>
      <c r="EX397" s="159"/>
      <c r="EY397" s="159"/>
      <c r="EZ397" s="159"/>
      <c r="FA397" s="159"/>
      <c r="FB397" s="159"/>
      <c r="FC397" s="159"/>
      <c r="FD397" s="159"/>
      <c r="FE397" s="159"/>
      <c r="FF397" s="159"/>
      <c r="FG397" s="159"/>
      <c r="FH397" s="159"/>
      <c r="FI397" s="159"/>
      <c r="FJ397" s="159"/>
      <c r="FK397" s="159"/>
      <c r="FL397" s="159"/>
      <c r="FM397" s="159"/>
      <c r="FN397" s="159"/>
      <c r="FO397" s="159"/>
      <c r="FP397" s="159"/>
      <c r="FQ397" s="159"/>
      <c r="FR397" s="159"/>
      <c r="FS397" s="159"/>
      <c r="FT397" s="159"/>
      <c r="FU397" s="159"/>
      <c r="FV397" s="159"/>
      <c r="FW397" s="159"/>
      <c r="FX397" s="159"/>
      <c r="FY397" s="159"/>
      <c r="FZ397" s="159"/>
      <c r="GA397" s="159"/>
      <c r="GB397" s="159"/>
      <c r="GC397" s="159"/>
      <c r="GD397" s="159"/>
      <c r="GE397" s="159"/>
      <c r="GF397" s="159"/>
      <c r="GG397" s="159"/>
      <c r="GH397" s="159"/>
      <c r="GI397" s="159"/>
      <c r="GJ397" s="159"/>
      <c r="GK397" s="159"/>
      <c r="GL397" s="159"/>
      <c r="GM397" s="159"/>
      <c r="GN397" s="159"/>
      <c r="GO397" s="159"/>
      <c r="GP397" s="159"/>
      <c r="GQ397" s="159"/>
      <c r="GR397" s="159"/>
      <c r="GS397" s="159"/>
      <c r="GT397" s="159"/>
      <c r="GU397" s="159"/>
      <c r="GV397" s="159"/>
      <c r="GW397" s="159"/>
      <c r="GX397" s="159"/>
      <c r="GY397" s="159"/>
      <c r="GZ397" s="159"/>
      <c r="HA397" s="159"/>
      <c r="HB397" s="159"/>
      <c r="HC397" s="159"/>
      <c r="HD397" s="159"/>
      <c r="HE397" s="159"/>
      <c r="HF397" s="159"/>
      <c r="HG397" s="159"/>
      <c r="HH397" s="159"/>
      <c r="HI397" s="159"/>
      <c r="HJ397" s="159"/>
      <c r="HK397" s="159"/>
      <c r="HL397" s="159"/>
      <c r="HM397" s="159"/>
      <c r="HN397" s="159"/>
      <c r="HO397" s="159"/>
      <c r="HP397" s="159"/>
    </row>
    <row r="398" s="158" customFormat="1" spans="1:224">
      <c r="A398" s="170"/>
      <c r="AG398" s="159"/>
      <c r="AH398" s="159"/>
      <c r="AI398" s="159"/>
      <c r="AJ398" s="159"/>
      <c r="AK398" s="159"/>
      <c r="AL398" s="159"/>
      <c r="AM398" s="159"/>
      <c r="AN398" s="159"/>
      <c r="AO398" s="159"/>
      <c r="AP398" s="159"/>
      <c r="AQ398" s="159"/>
      <c r="AR398" s="159"/>
      <c r="AS398" s="159"/>
      <c r="AT398" s="159"/>
      <c r="AU398" s="159"/>
      <c r="AV398" s="159"/>
      <c r="AW398" s="159"/>
      <c r="AX398" s="159"/>
      <c r="AY398" s="159"/>
      <c r="AZ398" s="159"/>
      <c r="BA398" s="159"/>
      <c r="BB398" s="159"/>
      <c r="BC398" s="159"/>
      <c r="BD398" s="159"/>
      <c r="BE398" s="159"/>
      <c r="BF398" s="159"/>
      <c r="BG398" s="159"/>
      <c r="BH398" s="159"/>
      <c r="BI398" s="159"/>
      <c r="BJ398" s="159"/>
      <c r="BK398" s="159"/>
      <c r="BL398" s="159"/>
      <c r="BM398" s="159"/>
      <c r="BN398" s="159"/>
      <c r="BO398" s="159"/>
      <c r="BP398" s="159"/>
      <c r="BQ398" s="159"/>
      <c r="BR398" s="159"/>
      <c r="BS398" s="159"/>
      <c r="BT398" s="159"/>
      <c r="BU398" s="159"/>
      <c r="BV398" s="159"/>
      <c r="BW398" s="159"/>
      <c r="BX398" s="159"/>
      <c r="BY398" s="159"/>
      <c r="BZ398" s="159"/>
      <c r="CA398" s="159"/>
      <c r="CB398" s="159"/>
      <c r="CC398" s="159"/>
      <c r="CD398" s="159"/>
      <c r="CE398" s="159"/>
      <c r="CF398" s="159"/>
      <c r="CG398" s="159"/>
      <c r="CH398" s="159"/>
      <c r="CI398" s="159"/>
      <c r="CJ398" s="159"/>
      <c r="CK398" s="159"/>
      <c r="CL398" s="159"/>
      <c r="CM398" s="159"/>
      <c r="CN398" s="159"/>
      <c r="CO398" s="159"/>
      <c r="CP398" s="159"/>
      <c r="CQ398" s="159"/>
      <c r="CR398" s="159"/>
      <c r="CS398" s="159"/>
      <c r="CT398" s="159"/>
      <c r="CU398" s="159"/>
      <c r="CV398" s="159"/>
      <c r="CW398" s="159"/>
      <c r="CX398" s="159"/>
      <c r="CY398" s="159"/>
      <c r="CZ398" s="159"/>
      <c r="DA398" s="159"/>
      <c r="DB398" s="159"/>
      <c r="DC398" s="159"/>
      <c r="DD398" s="159"/>
      <c r="DE398" s="159"/>
      <c r="DF398" s="159"/>
      <c r="DG398" s="159"/>
      <c r="DH398" s="159"/>
      <c r="DI398" s="159"/>
      <c r="DJ398" s="159"/>
      <c r="DK398" s="159"/>
      <c r="DL398" s="159"/>
      <c r="DM398" s="159"/>
      <c r="DN398" s="159"/>
      <c r="DO398" s="159"/>
      <c r="DP398" s="159"/>
      <c r="DQ398" s="159"/>
      <c r="DR398" s="159"/>
      <c r="DS398" s="159"/>
      <c r="DT398" s="159"/>
      <c r="DU398" s="159"/>
      <c r="DV398" s="159"/>
      <c r="DW398" s="159"/>
      <c r="DX398" s="159"/>
      <c r="DY398" s="159"/>
      <c r="DZ398" s="159"/>
      <c r="EA398" s="159"/>
      <c r="EB398" s="159"/>
      <c r="EC398" s="159"/>
      <c r="ED398" s="159"/>
      <c r="EE398" s="159"/>
      <c r="EF398" s="159"/>
      <c r="EG398" s="159"/>
      <c r="EH398" s="159"/>
      <c r="EI398" s="159"/>
      <c r="EJ398" s="159"/>
      <c r="EK398" s="159"/>
      <c r="EL398" s="159"/>
      <c r="EM398" s="159"/>
      <c r="EN398" s="159"/>
      <c r="EO398" s="159"/>
      <c r="EP398" s="159"/>
      <c r="EQ398" s="159"/>
      <c r="ER398" s="159"/>
      <c r="ES398" s="159"/>
      <c r="ET398" s="159"/>
      <c r="EU398" s="159"/>
      <c r="EV398" s="159"/>
      <c r="EW398" s="159"/>
      <c r="EX398" s="159"/>
      <c r="EY398" s="159"/>
      <c r="EZ398" s="159"/>
      <c r="FA398" s="159"/>
      <c r="FB398" s="159"/>
      <c r="FC398" s="159"/>
      <c r="FD398" s="159"/>
      <c r="FE398" s="159"/>
      <c r="FF398" s="159"/>
      <c r="FG398" s="159"/>
      <c r="FH398" s="159"/>
      <c r="FI398" s="159"/>
      <c r="FJ398" s="159"/>
      <c r="FK398" s="159"/>
      <c r="FL398" s="159"/>
      <c r="FM398" s="159"/>
      <c r="FN398" s="159"/>
      <c r="FO398" s="159"/>
      <c r="FP398" s="159"/>
      <c r="FQ398" s="159"/>
      <c r="FR398" s="159"/>
      <c r="FS398" s="159"/>
      <c r="FT398" s="159"/>
      <c r="FU398" s="159"/>
      <c r="FV398" s="159"/>
      <c r="FW398" s="159"/>
      <c r="FX398" s="159"/>
      <c r="FY398" s="159"/>
      <c r="FZ398" s="159"/>
      <c r="GA398" s="159"/>
      <c r="GB398" s="159"/>
      <c r="GC398" s="159"/>
      <c r="GD398" s="159"/>
      <c r="GE398" s="159"/>
      <c r="GF398" s="159"/>
      <c r="GG398" s="159"/>
      <c r="GH398" s="159"/>
      <c r="GI398" s="159"/>
      <c r="GJ398" s="159"/>
      <c r="GK398" s="159"/>
      <c r="GL398" s="159"/>
      <c r="GM398" s="159"/>
      <c r="GN398" s="159"/>
      <c r="GO398" s="159"/>
      <c r="GP398" s="159"/>
      <c r="GQ398" s="159"/>
      <c r="GR398" s="159"/>
      <c r="GS398" s="159"/>
      <c r="GT398" s="159"/>
      <c r="GU398" s="159"/>
      <c r="GV398" s="159"/>
      <c r="GW398" s="159"/>
      <c r="GX398" s="159"/>
      <c r="GY398" s="159"/>
      <c r="GZ398" s="159"/>
      <c r="HA398" s="159"/>
      <c r="HB398" s="159"/>
      <c r="HC398" s="159"/>
      <c r="HD398" s="159"/>
      <c r="HE398" s="159"/>
      <c r="HF398" s="159"/>
      <c r="HG398" s="159"/>
      <c r="HH398" s="159"/>
      <c r="HI398" s="159"/>
      <c r="HJ398" s="159"/>
      <c r="HK398" s="159"/>
      <c r="HL398" s="159"/>
      <c r="HM398" s="159"/>
      <c r="HN398" s="159"/>
      <c r="HO398" s="159"/>
      <c r="HP398" s="159"/>
    </row>
    <row r="399" s="158" customFormat="1" spans="1:224">
      <c r="A399" s="170"/>
      <c r="AG399" s="159"/>
      <c r="AH399" s="159"/>
      <c r="AI399" s="159"/>
      <c r="AJ399" s="159"/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59"/>
      <c r="AV399" s="159"/>
      <c r="AW399" s="159"/>
      <c r="AX399" s="159"/>
      <c r="AY399" s="159"/>
      <c r="AZ399" s="159"/>
      <c r="BA399" s="159"/>
      <c r="BB399" s="159"/>
      <c r="BC399" s="159"/>
      <c r="BD399" s="159"/>
      <c r="BE399" s="159"/>
      <c r="BF399" s="159"/>
      <c r="BG399" s="159"/>
      <c r="BH399" s="159"/>
      <c r="BI399" s="159"/>
      <c r="BJ399" s="159"/>
      <c r="BK399" s="159"/>
      <c r="BL399" s="159"/>
      <c r="BM399" s="159"/>
      <c r="BN399" s="159"/>
      <c r="BO399" s="159"/>
      <c r="BP399" s="159"/>
      <c r="BQ399" s="159"/>
      <c r="BR399" s="159"/>
      <c r="BS399" s="159"/>
      <c r="BT399" s="159"/>
      <c r="BU399" s="159"/>
      <c r="BV399" s="159"/>
      <c r="BW399" s="159"/>
      <c r="BX399" s="159"/>
      <c r="BY399" s="159"/>
      <c r="BZ399" s="159"/>
      <c r="CA399" s="159"/>
      <c r="CB399" s="159"/>
      <c r="CC399" s="159"/>
      <c r="CD399" s="159"/>
      <c r="CE399" s="159"/>
      <c r="CF399" s="159"/>
      <c r="CG399" s="159"/>
      <c r="CH399" s="159"/>
      <c r="CI399" s="159"/>
      <c r="CJ399" s="159"/>
      <c r="CK399" s="159"/>
      <c r="CL399" s="159"/>
      <c r="CM399" s="159"/>
      <c r="CN399" s="159"/>
      <c r="CO399" s="159"/>
      <c r="CP399" s="159"/>
      <c r="CQ399" s="159"/>
      <c r="CR399" s="159"/>
      <c r="CS399" s="159"/>
      <c r="CT399" s="159"/>
      <c r="CU399" s="159"/>
      <c r="CV399" s="159"/>
      <c r="CW399" s="159"/>
      <c r="CX399" s="159"/>
      <c r="CY399" s="159"/>
      <c r="CZ399" s="159"/>
      <c r="DA399" s="159"/>
      <c r="DB399" s="159"/>
      <c r="DC399" s="159"/>
      <c r="DD399" s="159"/>
      <c r="DE399" s="159"/>
      <c r="DF399" s="159"/>
      <c r="DG399" s="159"/>
      <c r="DH399" s="159"/>
      <c r="DI399" s="159"/>
      <c r="DJ399" s="159"/>
      <c r="DK399" s="159"/>
      <c r="DL399" s="159"/>
      <c r="DM399" s="159"/>
      <c r="DN399" s="159"/>
      <c r="DO399" s="159"/>
      <c r="DP399" s="159"/>
      <c r="DQ399" s="159"/>
      <c r="DR399" s="159"/>
      <c r="DS399" s="159"/>
      <c r="DT399" s="159"/>
      <c r="DU399" s="159"/>
      <c r="DV399" s="159"/>
      <c r="DW399" s="159"/>
      <c r="DX399" s="159"/>
      <c r="DY399" s="159"/>
      <c r="DZ399" s="159"/>
      <c r="EA399" s="159"/>
      <c r="EB399" s="159"/>
      <c r="EC399" s="159"/>
      <c r="ED399" s="159"/>
      <c r="EE399" s="159"/>
      <c r="EF399" s="159"/>
      <c r="EG399" s="159"/>
      <c r="EH399" s="159"/>
      <c r="EI399" s="159"/>
      <c r="EJ399" s="159"/>
      <c r="EK399" s="159"/>
      <c r="EL399" s="159"/>
      <c r="EM399" s="159"/>
      <c r="EN399" s="159"/>
      <c r="EO399" s="159"/>
      <c r="EP399" s="159"/>
      <c r="EQ399" s="159"/>
      <c r="ER399" s="159"/>
      <c r="ES399" s="159"/>
      <c r="ET399" s="159"/>
      <c r="EU399" s="159"/>
      <c r="EV399" s="159"/>
      <c r="EW399" s="159"/>
      <c r="EX399" s="159"/>
      <c r="EY399" s="159"/>
      <c r="EZ399" s="159"/>
      <c r="FA399" s="159"/>
      <c r="FB399" s="159"/>
      <c r="FC399" s="159"/>
      <c r="FD399" s="159"/>
      <c r="FE399" s="159"/>
      <c r="FF399" s="159"/>
      <c r="FG399" s="159"/>
      <c r="FH399" s="159"/>
      <c r="FI399" s="159"/>
      <c r="FJ399" s="159"/>
      <c r="FK399" s="159"/>
      <c r="FL399" s="159"/>
      <c r="FM399" s="159"/>
      <c r="FN399" s="159"/>
      <c r="FO399" s="159"/>
      <c r="FP399" s="159"/>
      <c r="FQ399" s="159"/>
      <c r="FR399" s="159"/>
      <c r="FS399" s="159"/>
      <c r="FT399" s="159"/>
      <c r="FU399" s="159"/>
      <c r="FV399" s="159"/>
      <c r="FW399" s="159"/>
      <c r="FX399" s="159"/>
      <c r="FY399" s="159"/>
      <c r="FZ399" s="159"/>
      <c r="GA399" s="159"/>
      <c r="GB399" s="159"/>
      <c r="GC399" s="159"/>
      <c r="GD399" s="159"/>
      <c r="GE399" s="159"/>
      <c r="GF399" s="159"/>
      <c r="GG399" s="159"/>
      <c r="GH399" s="159"/>
      <c r="GI399" s="159"/>
      <c r="GJ399" s="159"/>
      <c r="GK399" s="159"/>
      <c r="GL399" s="159"/>
      <c r="GM399" s="159"/>
      <c r="GN399" s="159"/>
      <c r="GO399" s="159"/>
      <c r="GP399" s="159"/>
      <c r="GQ399" s="159"/>
      <c r="GR399" s="159"/>
      <c r="GS399" s="159"/>
      <c r="GT399" s="159"/>
      <c r="GU399" s="159"/>
      <c r="GV399" s="159"/>
      <c r="GW399" s="159"/>
      <c r="GX399" s="159"/>
      <c r="GY399" s="159"/>
      <c r="GZ399" s="159"/>
      <c r="HA399" s="159"/>
      <c r="HB399" s="159"/>
      <c r="HC399" s="159"/>
      <c r="HD399" s="159"/>
      <c r="HE399" s="159"/>
      <c r="HF399" s="159"/>
      <c r="HG399" s="159"/>
      <c r="HH399" s="159"/>
      <c r="HI399" s="159"/>
      <c r="HJ399" s="159"/>
      <c r="HK399" s="159"/>
      <c r="HL399" s="159"/>
      <c r="HM399" s="159"/>
      <c r="HN399" s="159"/>
      <c r="HO399" s="159"/>
      <c r="HP399" s="159"/>
    </row>
    <row r="400" s="158" customFormat="1" spans="1:224">
      <c r="A400" s="170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  <c r="AZ400" s="159"/>
      <c r="BA400" s="159"/>
      <c r="BB400" s="159"/>
      <c r="BC400" s="159"/>
      <c r="BD400" s="159"/>
      <c r="BE400" s="159"/>
      <c r="BF400" s="159"/>
      <c r="BG400" s="159"/>
      <c r="BH400" s="159"/>
      <c r="BI400" s="159"/>
      <c r="BJ400" s="159"/>
      <c r="BK400" s="159"/>
      <c r="BL400" s="159"/>
      <c r="BM400" s="159"/>
      <c r="BN400" s="159"/>
      <c r="BO400" s="159"/>
      <c r="BP400" s="159"/>
      <c r="BQ400" s="159"/>
      <c r="BR400" s="159"/>
      <c r="BS400" s="159"/>
      <c r="BT400" s="159"/>
      <c r="BU400" s="159"/>
      <c r="BV400" s="159"/>
      <c r="BW400" s="159"/>
      <c r="BX400" s="159"/>
      <c r="BY400" s="159"/>
      <c r="BZ400" s="159"/>
      <c r="CA400" s="159"/>
      <c r="CB400" s="159"/>
      <c r="CC400" s="159"/>
      <c r="CD400" s="159"/>
      <c r="CE400" s="159"/>
      <c r="CF400" s="159"/>
      <c r="CG400" s="159"/>
      <c r="CH400" s="159"/>
      <c r="CI400" s="159"/>
      <c r="CJ400" s="159"/>
      <c r="CK400" s="159"/>
      <c r="CL400" s="159"/>
      <c r="CM400" s="159"/>
      <c r="CN400" s="159"/>
      <c r="CO400" s="159"/>
      <c r="CP400" s="159"/>
      <c r="CQ400" s="159"/>
      <c r="CR400" s="159"/>
      <c r="CS400" s="159"/>
      <c r="CT400" s="159"/>
      <c r="CU400" s="159"/>
      <c r="CV400" s="159"/>
      <c r="CW400" s="159"/>
      <c r="CX400" s="159"/>
      <c r="CY400" s="159"/>
      <c r="CZ400" s="159"/>
      <c r="DA400" s="159"/>
      <c r="DB400" s="159"/>
      <c r="DC400" s="159"/>
      <c r="DD400" s="159"/>
      <c r="DE400" s="159"/>
      <c r="DF400" s="159"/>
      <c r="DG400" s="159"/>
      <c r="DH400" s="159"/>
      <c r="DI400" s="159"/>
      <c r="DJ400" s="159"/>
      <c r="DK400" s="159"/>
      <c r="DL400" s="159"/>
      <c r="DM400" s="159"/>
      <c r="DN400" s="159"/>
      <c r="DO400" s="159"/>
      <c r="DP400" s="159"/>
      <c r="DQ400" s="159"/>
      <c r="DR400" s="159"/>
      <c r="DS400" s="159"/>
      <c r="DT400" s="159"/>
      <c r="DU400" s="159"/>
      <c r="DV400" s="159"/>
      <c r="DW400" s="159"/>
      <c r="DX400" s="159"/>
      <c r="DY400" s="159"/>
      <c r="DZ400" s="159"/>
      <c r="EA400" s="159"/>
      <c r="EB400" s="159"/>
      <c r="EC400" s="159"/>
      <c r="ED400" s="159"/>
      <c r="EE400" s="159"/>
      <c r="EF400" s="159"/>
      <c r="EG400" s="159"/>
      <c r="EH400" s="159"/>
      <c r="EI400" s="159"/>
      <c r="EJ400" s="159"/>
      <c r="EK400" s="159"/>
      <c r="EL400" s="159"/>
      <c r="EM400" s="159"/>
      <c r="EN400" s="159"/>
      <c r="EO400" s="159"/>
      <c r="EP400" s="159"/>
      <c r="EQ400" s="159"/>
      <c r="ER400" s="159"/>
      <c r="ES400" s="159"/>
      <c r="ET400" s="159"/>
      <c r="EU400" s="159"/>
      <c r="EV400" s="159"/>
      <c r="EW400" s="159"/>
      <c r="EX400" s="159"/>
      <c r="EY400" s="159"/>
      <c r="EZ400" s="159"/>
      <c r="FA400" s="159"/>
      <c r="FB400" s="159"/>
      <c r="FC400" s="159"/>
      <c r="FD400" s="159"/>
      <c r="FE400" s="159"/>
      <c r="FF400" s="159"/>
      <c r="FG400" s="159"/>
      <c r="FH400" s="159"/>
      <c r="FI400" s="159"/>
      <c r="FJ400" s="159"/>
      <c r="FK400" s="159"/>
      <c r="FL400" s="159"/>
      <c r="FM400" s="159"/>
      <c r="FN400" s="159"/>
      <c r="FO400" s="159"/>
      <c r="FP400" s="159"/>
      <c r="FQ400" s="159"/>
      <c r="FR400" s="159"/>
      <c r="FS400" s="159"/>
      <c r="FT400" s="159"/>
      <c r="FU400" s="159"/>
      <c r="FV400" s="159"/>
      <c r="FW400" s="159"/>
      <c r="FX400" s="159"/>
      <c r="FY400" s="159"/>
      <c r="FZ400" s="159"/>
      <c r="GA400" s="159"/>
      <c r="GB400" s="159"/>
      <c r="GC400" s="159"/>
      <c r="GD400" s="159"/>
      <c r="GE400" s="159"/>
      <c r="GF400" s="159"/>
      <c r="GG400" s="159"/>
      <c r="GH400" s="159"/>
      <c r="GI400" s="159"/>
      <c r="GJ400" s="159"/>
      <c r="GK400" s="159"/>
      <c r="GL400" s="159"/>
      <c r="GM400" s="159"/>
      <c r="GN400" s="159"/>
      <c r="GO400" s="159"/>
      <c r="GP400" s="159"/>
      <c r="GQ400" s="159"/>
      <c r="GR400" s="159"/>
      <c r="GS400" s="159"/>
      <c r="GT400" s="159"/>
      <c r="GU400" s="159"/>
      <c r="GV400" s="159"/>
      <c r="GW400" s="159"/>
      <c r="GX400" s="159"/>
      <c r="GY400" s="159"/>
      <c r="GZ400" s="159"/>
      <c r="HA400" s="159"/>
      <c r="HB400" s="159"/>
      <c r="HC400" s="159"/>
      <c r="HD400" s="159"/>
      <c r="HE400" s="159"/>
      <c r="HF400" s="159"/>
      <c r="HG400" s="159"/>
      <c r="HH400" s="159"/>
      <c r="HI400" s="159"/>
      <c r="HJ400" s="159"/>
      <c r="HK400" s="159"/>
      <c r="HL400" s="159"/>
      <c r="HM400" s="159"/>
      <c r="HN400" s="159"/>
      <c r="HO400" s="159"/>
      <c r="HP400" s="159"/>
    </row>
    <row r="401" s="158" customFormat="1" spans="1:224">
      <c r="A401" s="170"/>
      <c r="AG401" s="159"/>
      <c r="AH401" s="159"/>
      <c r="AI401" s="159"/>
      <c r="AJ401" s="159"/>
      <c r="AK401" s="159"/>
      <c r="AL401" s="159"/>
      <c r="AM401" s="159"/>
      <c r="AN401" s="159"/>
      <c r="AO401" s="159"/>
      <c r="AP401" s="159"/>
      <c r="AQ401" s="159"/>
      <c r="AR401" s="159"/>
      <c r="AS401" s="159"/>
      <c r="AT401" s="159"/>
      <c r="AU401" s="159"/>
      <c r="AV401" s="159"/>
      <c r="AW401" s="159"/>
      <c r="AX401" s="159"/>
      <c r="AY401" s="159"/>
      <c r="AZ401" s="159"/>
      <c r="BA401" s="159"/>
      <c r="BB401" s="159"/>
      <c r="BC401" s="159"/>
      <c r="BD401" s="159"/>
      <c r="BE401" s="159"/>
      <c r="BF401" s="159"/>
      <c r="BG401" s="159"/>
      <c r="BH401" s="159"/>
      <c r="BI401" s="159"/>
      <c r="BJ401" s="159"/>
      <c r="BK401" s="159"/>
      <c r="BL401" s="159"/>
      <c r="BM401" s="159"/>
      <c r="BN401" s="159"/>
      <c r="BO401" s="159"/>
      <c r="BP401" s="159"/>
      <c r="BQ401" s="159"/>
      <c r="BR401" s="159"/>
      <c r="BS401" s="159"/>
      <c r="BT401" s="159"/>
      <c r="BU401" s="159"/>
      <c r="BV401" s="159"/>
      <c r="BW401" s="159"/>
      <c r="BX401" s="159"/>
      <c r="BY401" s="159"/>
      <c r="BZ401" s="159"/>
      <c r="CA401" s="159"/>
      <c r="CB401" s="159"/>
      <c r="CC401" s="159"/>
      <c r="CD401" s="159"/>
      <c r="CE401" s="159"/>
      <c r="CF401" s="159"/>
      <c r="CG401" s="159"/>
      <c r="CH401" s="159"/>
      <c r="CI401" s="159"/>
      <c r="CJ401" s="159"/>
      <c r="CK401" s="159"/>
      <c r="CL401" s="159"/>
      <c r="CM401" s="159"/>
      <c r="CN401" s="159"/>
      <c r="CO401" s="159"/>
      <c r="CP401" s="159"/>
      <c r="CQ401" s="159"/>
      <c r="CR401" s="159"/>
      <c r="CS401" s="159"/>
      <c r="CT401" s="159"/>
      <c r="CU401" s="159"/>
      <c r="CV401" s="159"/>
      <c r="CW401" s="159"/>
      <c r="CX401" s="159"/>
      <c r="CY401" s="159"/>
      <c r="CZ401" s="159"/>
      <c r="DA401" s="159"/>
      <c r="DB401" s="159"/>
      <c r="DC401" s="159"/>
      <c r="DD401" s="159"/>
      <c r="DE401" s="159"/>
      <c r="DF401" s="159"/>
      <c r="DG401" s="159"/>
      <c r="DH401" s="159"/>
      <c r="DI401" s="159"/>
      <c r="DJ401" s="159"/>
      <c r="DK401" s="159"/>
      <c r="DL401" s="159"/>
      <c r="DM401" s="159"/>
      <c r="DN401" s="159"/>
      <c r="DO401" s="159"/>
      <c r="DP401" s="159"/>
      <c r="DQ401" s="159"/>
      <c r="DR401" s="159"/>
      <c r="DS401" s="159"/>
      <c r="DT401" s="159"/>
      <c r="DU401" s="159"/>
      <c r="DV401" s="159"/>
      <c r="DW401" s="159"/>
      <c r="DX401" s="159"/>
      <c r="DY401" s="159"/>
      <c r="DZ401" s="159"/>
      <c r="EA401" s="159"/>
      <c r="EB401" s="159"/>
      <c r="EC401" s="159"/>
      <c r="ED401" s="159"/>
      <c r="EE401" s="159"/>
      <c r="EF401" s="159"/>
      <c r="EG401" s="159"/>
      <c r="EH401" s="159"/>
      <c r="EI401" s="159"/>
      <c r="EJ401" s="159"/>
      <c r="EK401" s="159"/>
      <c r="EL401" s="159"/>
      <c r="EM401" s="159"/>
      <c r="EN401" s="159"/>
      <c r="EO401" s="159"/>
      <c r="EP401" s="159"/>
      <c r="EQ401" s="159"/>
      <c r="ER401" s="159"/>
      <c r="ES401" s="159"/>
      <c r="ET401" s="159"/>
      <c r="EU401" s="159"/>
      <c r="EV401" s="159"/>
      <c r="EW401" s="159"/>
      <c r="EX401" s="159"/>
      <c r="EY401" s="159"/>
      <c r="EZ401" s="159"/>
      <c r="FA401" s="159"/>
      <c r="FB401" s="159"/>
      <c r="FC401" s="159"/>
      <c r="FD401" s="159"/>
      <c r="FE401" s="159"/>
      <c r="FF401" s="159"/>
      <c r="FG401" s="159"/>
      <c r="FH401" s="159"/>
      <c r="FI401" s="159"/>
      <c r="FJ401" s="159"/>
      <c r="FK401" s="159"/>
      <c r="FL401" s="159"/>
      <c r="FM401" s="159"/>
      <c r="FN401" s="159"/>
      <c r="FO401" s="159"/>
      <c r="FP401" s="159"/>
      <c r="FQ401" s="159"/>
      <c r="FR401" s="159"/>
      <c r="FS401" s="159"/>
      <c r="FT401" s="159"/>
      <c r="FU401" s="159"/>
      <c r="FV401" s="159"/>
      <c r="FW401" s="159"/>
      <c r="FX401" s="159"/>
      <c r="FY401" s="159"/>
      <c r="FZ401" s="159"/>
      <c r="GA401" s="159"/>
      <c r="GB401" s="159"/>
      <c r="GC401" s="159"/>
      <c r="GD401" s="159"/>
      <c r="GE401" s="159"/>
      <c r="GF401" s="159"/>
      <c r="GG401" s="159"/>
      <c r="GH401" s="159"/>
      <c r="GI401" s="159"/>
      <c r="GJ401" s="159"/>
      <c r="GK401" s="159"/>
      <c r="GL401" s="159"/>
      <c r="GM401" s="159"/>
      <c r="GN401" s="159"/>
      <c r="GO401" s="159"/>
      <c r="GP401" s="159"/>
      <c r="GQ401" s="159"/>
      <c r="GR401" s="159"/>
      <c r="GS401" s="159"/>
      <c r="GT401" s="159"/>
      <c r="GU401" s="159"/>
      <c r="GV401" s="159"/>
      <c r="GW401" s="159"/>
      <c r="GX401" s="159"/>
      <c r="GY401" s="159"/>
      <c r="GZ401" s="159"/>
      <c r="HA401" s="159"/>
      <c r="HB401" s="159"/>
      <c r="HC401" s="159"/>
      <c r="HD401" s="159"/>
      <c r="HE401" s="159"/>
      <c r="HF401" s="159"/>
      <c r="HG401" s="159"/>
      <c r="HH401" s="159"/>
      <c r="HI401" s="159"/>
      <c r="HJ401" s="159"/>
      <c r="HK401" s="159"/>
      <c r="HL401" s="159"/>
      <c r="HM401" s="159"/>
      <c r="HN401" s="159"/>
      <c r="HO401" s="159"/>
      <c r="HP401" s="159"/>
    </row>
    <row r="402" s="158" customFormat="1" spans="1:224">
      <c r="A402" s="170"/>
      <c r="AG402" s="159"/>
      <c r="AH402" s="159"/>
      <c r="AI402" s="159"/>
      <c r="AJ402" s="159"/>
      <c r="AK402" s="159"/>
      <c r="AL402" s="159"/>
      <c r="AM402" s="159"/>
      <c r="AN402" s="159"/>
      <c r="AO402" s="159"/>
      <c r="AP402" s="159"/>
      <c r="AQ402" s="159"/>
      <c r="AR402" s="159"/>
      <c r="AS402" s="159"/>
      <c r="AT402" s="159"/>
      <c r="AU402" s="159"/>
      <c r="AV402" s="159"/>
      <c r="AW402" s="159"/>
      <c r="AX402" s="159"/>
      <c r="AY402" s="159"/>
      <c r="AZ402" s="159"/>
      <c r="BA402" s="159"/>
      <c r="BB402" s="159"/>
      <c r="BC402" s="159"/>
      <c r="BD402" s="159"/>
      <c r="BE402" s="159"/>
      <c r="BF402" s="159"/>
      <c r="BG402" s="159"/>
      <c r="BH402" s="159"/>
      <c r="BI402" s="159"/>
      <c r="BJ402" s="159"/>
      <c r="BK402" s="159"/>
      <c r="BL402" s="159"/>
      <c r="BM402" s="159"/>
      <c r="BN402" s="159"/>
      <c r="BO402" s="159"/>
      <c r="BP402" s="159"/>
      <c r="BQ402" s="159"/>
      <c r="BR402" s="159"/>
      <c r="BS402" s="159"/>
      <c r="BT402" s="159"/>
      <c r="BU402" s="159"/>
      <c r="BV402" s="159"/>
      <c r="BW402" s="159"/>
      <c r="BX402" s="159"/>
      <c r="BY402" s="159"/>
      <c r="BZ402" s="159"/>
      <c r="CA402" s="159"/>
      <c r="CB402" s="159"/>
      <c r="CC402" s="159"/>
      <c r="CD402" s="159"/>
      <c r="CE402" s="159"/>
      <c r="CF402" s="159"/>
      <c r="CG402" s="159"/>
      <c r="CH402" s="159"/>
      <c r="CI402" s="159"/>
      <c r="CJ402" s="159"/>
      <c r="CK402" s="159"/>
      <c r="CL402" s="159"/>
      <c r="CM402" s="159"/>
      <c r="CN402" s="159"/>
      <c r="CO402" s="159"/>
      <c r="CP402" s="159"/>
      <c r="CQ402" s="159"/>
      <c r="CR402" s="159"/>
      <c r="CS402" s="159"/>
      <c r="CT402" s="159"/>
      <c r="CU402" s="159"/>
      <c r="CV402" s="159"/>
      <c r="CW402" s="159"/>
      <c r="CX402" s="159"/>
      <c r="CY402" s="159"/>
      <c r="CZ402" s="159"/>
      <c r="DA402" s="159"/>
      <c r="DB402" s="159"/>
      <c r="DC402" s="159"/>
      <c r="DD402" s="159"/>
      <c r="DE402" s="159"/>
      <c r="DF402" s="159"/>
      <c r="DG402" s="159"/>
      <c r="DH402" s="159"/>
      <c r="DI402" s="159"/>
      <c r="DJ402" s="159"/>
      <c r="DK402" s="159"/>
      <c r="DL402" s="159"/>
      <c r="DM402" s="159"/>
      <c r="DN402" s="159"/>
      <c r="DO402" s="159"/>
      <c r="DP402" s="159"/>
      <c r="DQ402" s="159"/>
      <c r="DR402" s="159"/>
      <c r="DS402" s="159"/>
      <c r="DT402" s="159"/>
      <c r="DU402" s="159"/>
      <c r="DV402" s="159"/>
      <c r="DW402" s="159"/>
      <c r="DX402" s="159"/>
      <c r="DY402" s="159"/>
      <c r="DZ402" s="159"/>
      <c r="EA402" s="159"/>
      <c r="EB402" s="159"/>
      <c r="EC402" s="159"/>
      <c r="ED402" s="159"/>
      <c r="EE402" s="159"/>
      <c r="EF402" s="159"/>
      <c r="EG402" s="159"/>
      <c r="EH402" s="159"/>
      <c r="EI402" s="159"/>
      <c r="EJ402" s="159"/>
      <c r="EK402" s="159"/>
      <c r="EL402" s="159"/>
      <c r="EM402" s="159"/>
      <c r="EN402" s="159"/>
      <c r="EO402" s="159"/>
      <c r="EP402" s="159"/>
      <c r="EQ402" s="159"/>
      <c r="ER402" s="159"/>
      <c r="ES402" s="159"/>
      <c r="ET402" s="159"/>
      <c r="EU402" s="159"/>
      <c r="EV402" s="159"/>
      <c r="EW402" s="159"/>
      <c r="EX402" s="159"/>
      <c r="EY402" s="159"/>
      <c r="EZ402" s="159"/>
      <c r="FA402" s="159"/>
      <c r="FB402" s="159"/>
      <c r="FC402" s="159"/>
      <c r="FD402" s="159"/>
      <c r="FE402" s="159"/>
      <c r="FF402" s="159"/>
      <c r="FG402" s="159"/>
      <c r="FH402" s="159"/>
      <c r="FI402" s="159"/>
      <c r="FJ402" s="159"/>
      <c r="FK402" s="159"/>
      <c r="FL402" s="159"/>
      <c r="FM402" s="159"/>
      <c r="FN402" s="159"/>
      <c r="FO402" s="159"/>
      <c r="FP402" s="159"/>
      <c r="FQ402" s="159"/>
      <c r="FR402" s="159"/>
      <c r="FS402" s="159"/>
      <c r="FT402" s="159"/>
      <c r="FU402" s="159"/>
      <c r="FV402" s="159"/>
      <c r="FW402" s="159"/>
      <c r="FX402" s="159"/>
      <c r="FY402" s="159"/>
      <c r="FZ402" s="159"/>
      <c r="GA402" s="159"/>
      <c r="GB402" s="159"/>
      <c r="GC402" s="159"/>
      <c r="GD402" s="159"/>
      <c r="GE402" s="159"/>
      <c r="GF402" s="159"/>
      <c r="GG402" s="159"/>
      <c r="GH402" s="159"/>
      <c r="GI402" s="159"/>
      <c r="GJ402" s="159"/>
      <c r="GK402" s="159"/>
      <c r="GL402" s="159"/>
      <c r="GM402" s="159"/>
      <c r="GN402" s="159"/>
      <c r="GO402" s="159"/>
      <c r="GP402" s="159"/>
      <c r="GQ402" s="159"/>
      <c r="GR402" s="159"/>
      <c r="GS402" s="159"/>
      <c r="GT402" s="159"/>
      <c r="GU402" s="159"/>
      <c r="GV402" s="159"/>
      <c r="GW402" s="159"/>
      <c r="GX402" s="159"/>
      <c r="GY402" s="159"/>
      <c r="GZ402" s="159"/>
      <c r="HA402" s="159"/>
      <c r="HB402" s="159"/>
      <c r="HC402" s="159"/>
      <c r="HD402" s="159"/>
      <c r="HE402" s="159"/>
      <c r="HF402" s="159"/>
      <c r="HG402" s="159"/>
      <c r="HH402" s="159"/>
      <c r="HI402" s="159"/>
      <c r="HJ402" s="159"/>
      <c r="HK402" s="159"/>
      <c r="HL402" s="159"/>
      <c r="HM402" s="159"/>
      <c r="HN402" s="159"/>
      <c r="HO402" s="159"/>
      <c r="HP402" s="159"/>
    </row>
    <row r="403" s="158" customFormat="1" spans="1:224">
      <c r="A403" s="170"/>
      <c r="AG403" s="159"/>
      <c r="AH403" s="159"/>
      <c r="AI403" s="159"/>
      <c r="AJ403" s="159"/>
      <c r="AK403" s="159"/>
      <c r="AL403" s="159"/>
      <c r="AM403" s="159"/>
      <c r="AN403" s="159"/>
      <c r="AO403" s="159"/>
      <c r="AP403" s="159"/>
      <c r="AQ403" s="159"/>
      <c r="AR403" s="159"/>
      <c r="AS403" s="159"/>
      <c r="AT403" s="159"/>
      <c r="AU403" s="159"/>
      <c r="AV403" s="159"/>
      <c r="AW403" s="159"/>
      <c r="AX403" s="159"/>
      <c r="AY403" s="159"/>
      <c r="AZ403" s="159"/>
      <c r="BA403" s="159"/>
      <c r="BB403" s="159"/>
      <c r="BC403" s="159"/>
      <c r="BD403" s="159"/>
      <c r="BE403" s="159"/>
      <c r="BF403" s="159"/>
      <c r="BG403" s="159"/>
      <c r="BH403" s="159"/>
      <c r="BI403" s="159"/>
      <c r="BJ403" s="159"/>
      <c r="BK403" s="159"/>
      <c r="BL403" s="159"/>
      <c r="BM403" s="159"/>
      <c r="BN403" s="159"/>
      <c r="BO403" s="159"/>
      <c r="BP403" s="159"/>
      <c r="BQ403" s="159"/>
      <c r="BR403" s="159"/>
      <c r="BS403" s="159"/>
      <c r="BT403" s="159"/>
      <c r="BU403" s="159"/>
      <c r="BV403" s="159"/>
      <c r="BW403" s="159"/>
      <c r="BX403" s="159"/>
      <c r="BY403" s="159"/>
      <c r="BZ403" s="159"/>
      <c r="CA403" s="159"/>
      <c r="CB403" s="159"/>
      <c r="CC403" s="159"/>
      <c r="CD403" s="159"/>
      <c r="CE403" s="159"/>
      <c r="CF403" s="159"/>
      <c r="CG403" s="159"/>
      <c r="CH403" s="159"/>
      <c r="CI403" s="159"/>
      <c r="CJ403" s="159"/>
      <c r="CK403" s="159"/>
      <c r="CL403" s="159"/>
      <c r="CM403" s="159"/>
      <c r="CN403" s="159"/>
      <c r="CO403" s="159"/>
      <c r="CP403" s="159"/>
      <c r="CQ403" s="159"/>
      <c r="CR403" s="159"/>
      <c r="CS403" s="159"/>
      <c r="CT403" s="159"/>
      <c r="CU403" s="159"/>
      <c r="CV403" s="159"/>
      <c r="CW403" s="159"/>
      <c r="CX403" s="159"/>
      <c r="CY403" s="159"/>
      <c r="CZ403" s="159"/>
      <c r="DA403" s="159"/>
      <c r="DB403" s="159"/>
      <c r="DC403" s="159"/>
      <c r="DD403" s="159"/>
      <c r="DE403" s="159"/>
      <c r="DF403" s="159"/>
      <c r="DG403" s="159"/>
      <c r="DH403" s="159"/>
      <c r="DI403" s="159"/>
      <c r="DJ403" s="159"/>
      <c r="DK403" s="159"/>
      <c r="DL403" s="159"/>
      <c r="DM403" s="159"/>
      <c r="DN403" s="159"/>
      <c r="DO403" s="159"/>
      <c r="DP403" s="159"/>
      <c r="DQ403" s="159"/>
      <c r="DR403" s="159"/>
      <c r="DS403" s="159"/>
      <c r="DT403" s="159"/>
      <c r="DU403" s="159"/>
      <c r="DV403" s="159"/>
      <c r="DW403" s="159"/>
      <c r="DX403" s="159"/>
      <c r="DY403" s="159"/>
      <c r="DZ403" s="159"/>
      <c r="EA403" s="159"/>
      <c r="EB403" s="159"/>
      <c r="EC403" s="159"/>
      <c r="ED403" s="159"/>
      <c r="EE403" s="159"/>
      <c r="EF403" s="159"/>
      <c r="EG403" s="159"/>
      <c r="EH403" s="159"/>
      <c r="EI403" s="159"/>
      <c r="EJ403" s="159"/>
      <c r="EK403" s="159"/>
      <c r="EL403" s="159"/>
      <c r="EM403" s="159"/>
      <c r="EN403" s="159"/>
      <c r="EO403" s="159"/>
      <c r="EP403" s="159"/>
      <c r="EQ403" s="159"/>
      <c r="ER403" s="159"/>
      <c r="ES403" s="159"/>
      <c r="ET403" s="159"/>
      <c r="EU403" s="159"/>
      <c r="EV403" s="159"/>
      <c r="EW403" s="159"/>
      <c r="EX403" s="159"/>
      <c r="EY403" s="159"/>
      <c r="EZ403" s="159"/>
      <c r="FA403" s="159"/>
      <c r="FB403" s="159"/>
      <c r="FC403" s="159"/>
      <c r="FD403" s="159"/>
      <c r="FE403" s="159"/>
      <c r="FF403" s="159"/>
      <c r="FG403" s="159"/>
      <c r="FH403" s="159"/>
      <c r="FI403" s="159"/>
      <c r="FJ403" s="159"/>
      <c r="FK403" s="159"/>
      <c r="FL403" s="159"/>
      <c r="FM403" s="159"/>
      <c r="FN403" s="159"/>
      <c r="FO403" s="159"/>
      <c r="FP403" s="159"/>
      <c r="FQ403" s="159"/>
      <c r="FR403" s="159"/>
      <c r="FS403" s="159"/>
      <c r="FT403" s="159"/>
      <c r="FU403" s="159"/>
      <c r="FV403" s="159"/>
      <c r="FW403" s="159"/>
      <c r="FX403" s="159"/>
      <c r="FY403" s="159"/>
      <c r="FZ403" s="159"/>
      <c r="GA403" s="159"/>
      <c r="GB403" s="159"/>
      <c r="GC403" s="159"/>
      <c r="GD403" s="159"/>
      <c r="GE403" s="159"/>
      <c r="GF403" s="159"/>
      <c r="GG403" s="159"/>
      <c r="GH403" s="159"/>
      <c r="GI403" s="159"/>
      <c r="GJ403" s="159"/>
      <c r="GK403" s="159"/>
      <c r="GL403" s="159"/>
      <c r="GM403" s="159"/>
      <c r="GN403" s="159"/>
      <c r="GO403" s="159"/>
      <c r="GP403" s="159"/>
      <c r="GQ403" s="159"/>
      <c r="GR403" s="159"/>
      <c r="GS403" s="159"/>
      <c r="GT403" s="159"/>
      <c r="GU403" s="159"/>
      <c r="GV403" s="159"/>
      <c r="GW403" s="159"/>
      <c r="GX403" s="159"/>
      <c r="GY403" s="159"/>
      <c r="GZ403" s="159"/>
      <c r="HA403" s="159"/>
      <c r="HB403" s="159"/>
      <c r="HC403" s="159"/>
      <c r="HD403" s="159"/>
      <c r="HE403" s="159"/>
      <c r="HF403" s="159"/>
      <c r="HG403" s="159"/>
      <c r="HH403" s="159"/>
      <c r="HI403" s="159"/>
      <c r="HJ403" s="159"/>
      <c r="HK403" s="159"/>
      <c r="HL403" s="159"/>
      <c r="HM403" s="159"/>
      <c r="HN403" s="159"/>
      <c r="HO403" s="159"/>
      <c r="HP403" s="159"/>
    </row>
    <row r="404" s="158" customFormat="1" spans="1:224">
      <c r="A404" s="170"/>
      <c r="AG404" s="159"/>
      <c r="AH404" s="159"/>
      <c r="AI404" s="159"/>
      <c r="AJ404" s="159"/>
      <c r="AK404" s="159"/>
      <c r="AL404" s="159"/>
      <c r="AM404" s="159"/>
      <c r="AN404" s="159"/>
      <c r="AO404" s="159"/>
      <c r="AP404" s="159"/>
      <c r="AQ404" s="159"/>
      <c r="AR404" s="159"/>
      <c r="AS404" s="159"/>
      <c r="AT404" s="159"/>
      <c r="AU404" s="159"/>
      <c r="AV404" s="159"/>
      <c r="AW404" s="159"/>
      <c r="AX404" s="159"/>
      <c r="AY404" s="159"/>
      <c r="AZ404" s="159"/>
      <c r="BA404" s="159"/>
      <c r="BB404" s="159"/>
      <c r="BC404" s="159"/>
      <c r="BD404" s="159"/>
      <c r="BE404" s="159"/>
      <c r="BF404" s="159"/>
      <c r="BG404" s="159"/>
      <c r="BH404" s="159"/>
      <c r="BI404" s="159"/>
      <c r="BJ404" s="159"/>
      <c r="BK404" s="159"/>
      <c r="BL404" s="159"/>
      <c r="BM404" s="159"/>
      <c r="BN404" s="159"/>
      <c r="BO404" s="159"/>
      <c r="BP404" s="159"/>
      <c r="BQ404" s="159"/>
      <c r="BR404" s="159"/>
      <c r="BS404" s="159"/>
      <c r="BT404" s="159"/>
      <c r="BU404" s="159"/>
      <c r="BV404" s="159"/>
      <c r="BW404" s="159"/>
      <c r="BX404" s="159"/>
      <c r="BY404" s="159"/>
      <c r="BZ404" s="159"/>
      <c r="CA404" s="159"/>
      <c r="CB404" s="159"/>
      <c r="CC404" s="159"/>
      <c r="CD404" s="159"/>
      <c r="CE404" s="159"/>
      <c r="CF404" s="159"/>
      <c r="CG404" s="159"/>
      <c r="CH404" s="159"/>
      <c r="CI404" s="159"/>
      <c r="CJ404" s="159"/>
      <c r="CK404" s="159"/>
      <c r="CL404" s="159"/>
      <c r="CM404" s="159"/>
      <c r="CN404" s="159"/>
      <c r="CO404" s="159"/>
      <c r="CP404" s="159"/>
      <c r="CQ404" s="159"/>
      <c r="CR404" s="159"/>
      <c r="CS404" s="159"/>
      <c r="CT404" s="159"/>
      <c r="CU404" s="159"/>
      <c r="CV404" s="159"/>
      <c r="CW404" s="159"/>
      <c r="CX404" s="159"/>
      <c r="CY404" s="159"/>
      <c r="CZ404" s="159"/>
      <c r="DA404" s="159"/>
      <c r="DB404" s="159"/>
      <c r="DC404" s="159"/>
      <c r="DD404" s="159"/>
      <c r="DE404" s="159"/>
      <c r="DF404" s="159"/>
      <c r="DG404" s="159"/>
      <c r="DH404" s="159"/>
      <c r="DI404" s="159"/>
      <c r="DJ404" s="159"/>
      <c r="DK404" s="159"/>
      <c r="DL404" s="159"/>
      <c r="DM404" s="159"/>
      <c r="DN404" s="159"/>
      <c r="DO404" s="159"/>
      <c r="DP404" s="159"/>
      <c r="DQ404" s="159"/>
      <c r="DR404" s="159"/>
      <c r="DS404" s="159"/>
      <c r="DT404" s="159"/>
      <c r="DU404" s="159"/>
      <c r="DV404" s="159"/>
      <c r="DW404" s="159"/>
      <c r="DX404" s="159"/>
      <c r="DY404" s="159"/>
      <c r="DZ404" s="159"/>
      <c r="EA404" s="159"/>
      <c r="EB404" s="159"/>
      <c r="EC404" s="159"/>
      <c r="ED404" s="159"/>
      <c r="EE404" s="159"/>
      <c r="EF404" s="159"/>
      <c r="EG404" s="159"/>
      <c r="EH404" s="159"/>
      <c r="EI404" s="159"/>
      <c r="EJ404" s="159"/>
      <c r="EK404" s="159"/>
      <c r="EL404" s="159"/>
      <c r="EM404" s="159"/>
      <c r="EN404" s="159"/>
      <c r="EO404" s="159"/>
      <c r="EP404" s="159"/>
      <c r="EQ404" s="159"/>
      <c r="ER404" s="159"/>
      <c r="ES404" s="159"/>
      <c r="ET404" s="159"/>
      <c r="EU404" s="159"/>
      <c r="EV404" s="159"/>
      <c r="EW404" s="159"/>
      <c r="EX404" s="159"/>
      <c r="EY404" s="159"/>
      <c r="EZ404" s="159"/>
      <c r="FA404" s="159"/>
      <c r="FB404" s="159"/>
      <c r="FC404" s="159"/>
      <c r="FD404" s="159"/>
      <c r="FE404" s="159"/>
      <c r="FF404" s="159"/>
      <c r="FG404" s="159"/>
      <c r="FH404" s="159"/>
      <c r="FI404" s="159"/>
      <c r="FJ404" s="159"/>
      <c r="FK404" s="159"/>
      <c r="FL404" s="159"/>
      <c r="FM404" s="159"/>
      <c r="FN404" s="159"/>
      <c r="FO404" s="159"/>
      <c r="FP404" s="159"/>
      <c r="FQ404" s="159"/>
      <c r="FR404" s="159"/>
      <c r="FS404" s="159"/>
      <c r="FT404" s="159"/>
      <c r="FU404" s="159"/>
      <c r="FV404" s="159"/>
      <c r="FW404" s="159"/>
      <c r="FX404" s="159"/>
      <c r="FY404" s="159"/>
      <c r="FZ404" s="159"/>
      <c r="GA404" s="159"/>
      <c r="GB404" s="159"/>
      <c r="GC404" s="159"/>
      <c r="GD404" s="159"/>
      <c r="GE404" s="159"/>
      <c r="GF404" s="159"/>
      <c r="GG404" s="159"/>
      <c r="GH404" s="159"/>
      <c r="GI404" s="159"/>
      <c r="GJ404" s="159"/>
      <c r="GK404" s="159"/>
      <c r="GL404" s="159"/>
      <c r="GM404" s="159"/>
      <c r="GN404" s="159"/>
      <c r="GO404" s="159"/>
      <c r="GP404" s="159"/>
      <c r="GQ404" s="159"/>
      <c r="GR404" s="159"/>
      <c r="GS404" s="159"/>
      <c r="GT404" s="159"/>
      <c r="GU404" s="159"/>
      <c r="GV404" s="159"/>
      <c r="GW404" s="159"/>
      <c r="GX404" s="159"/>
      <c r="GY404" s="159"/>
      <c r="GZ404" s="159"/>
      <c r="HA404" s="159"/>
      <c r="HB404" s="159"/>
      <c r="HC404" s="159"/>
      <c r="HD404" s="159"/>
      <c r="HE404" s="159"/>
      <c r="HF404" s="159"/>
      <c r="HG404" s="159"/>
      <c r="HH404" s="159"/>
      <c r="HI404" s="159"/>
      <c r="HJ404" s="159"/>
      <c r="HK404" s="159"/>
      <c r="HL404" s="159"/>
      <c r="HM404" s="159"/>
      <c r="HN404" s="159"/>
      <c r="HO404" s="159"/>
      <c r="HP404" s="159"/>
    </row>
    <row r="405" s="158" customFormat="1" spans="1:224">
      <c r="A405" s="170"/>
      <c r="AG405" s="159"/>
      <c r="AH405" s="159"/>
      <c r="AI405" s="159"/>
      <c r="AJ405" s="159"/>
      <c r="AK405" s="159"/>
      <c r="AL405" s="159"/>
      <c r="AM405" s="159"/>
      <c r="AN405" s="159"/>
      <c r="AO405" s="159"/>
      <c r="AP405" s="159"/>
      <c r="AQ405" s="159"/>
      <c r="AR405" s="159"/>
      <c r="AS405" s="159"/>
      <c r="AT405" s="159"/>
      <c r="AU405" s="159"/>
      <c r="AV405" s="159"/>
      <c r="AW405" s="159"/>
      <c r="AX405" s="159"/>
      <c r="AY405" s="159"/>
      <c r="AZ405" s="159"/>
      <c r="BA405" s="159"/>
      <c r="BB405" s="159"/>
      <c r="BC405" s="159"/>
      <c r="BD405" s="159"/>
      <c r="BE405" s="159"/>
      <c r="BF405" s="159"/>
      <c r="BG405" s="159"/>
      <c r="BH405" s="159"/>
      <c r="BI405" s="159"/>
      <c r="BJ405" s="159"/>
      <c r="BK405" s="159"/>
      <c r="BL405" s="159"/>
      <c r="BM405" s="159"/>
      <c r="BN405" s="159"/>
      <c r="BO405" s="159"/>
      <c r="BP405" s="159"/>
      <c r="BQ405" s="159"/>
      <c r="BR405" s="159"/>
      <c r="BS405" s="159"/>
      <c r="BT405" s="159"/>
      <c r="BU405" s="159"/>
      <c r="BV405" s="159"/>
      <c r="BW405" s="159"/>
      <c r="BX405" s="159"/>
      <c r="BY405" s="159"/>
      <c r="BZ405" s="159"/>
      <c r="CA405" s="159"/>
      <c r="CB405" s="159"/>
      <c r="CC405" s="159"/>
      <c r="CD405" s="159"/>
      <c r="CE405" s="159"/>
      <c r="CF405" s="159"/>
      <c r="CG405" s="159"/>
      <c r="CH405" s="159"/>
      <c r="CI405" s="159"/>
      <c r="CJ405" s="159"/>
      <c r="CK405" s="159"/>
      <c r="CL405" s="159"/>
      <c r="CM405" s="159"/>
      <c r="CN405" s="159"/>
      <c r="CO405" s="159"/>
      <c r="CP405" s="159"/>
      <c r="CQ405" s="159"/>
      <c r="CR405" s="159"/>
      <c r="CS405" s="159"/>
      <c r="CT405" s="159"/>
      <c r="CU405" s="159"/>
      <c r="CV405" s="159"/>
      <c r="CW405" s="159"/>
      <c r="CX405" s="159"/>
      <c r="CY405" s="159"/>
      <c r="CZ405" s="159"/>
      <c r="DA405" s="159"/>
      <c r="DB405" s="159"/>
      <c r="DC405" s="159"/>
      <c r="DD405" s="159"/>
      <c r="DE405" s="159"/>
      <c r="DF405" s="159"/>
      <c r="DG405" s="159"/>
      <c r="DH405" s="159"/>
      <c r="DI405" s="159"/>
      <c r="DJ405" s="159"/>
      <c r="DK405" s="159"/>
      <c r="DL405" s="159"/>
      <c r="DM405" s="159"/>
      <c r="DN405" s="159"/>
      <c r="DO405" s="159"/>
      <c r="DP405" s="159"/>
      <c r="DQ405" s="159"/>
      <c r="DR405" s="159"/>
      <c r="DS405" s="159"/>
      <c r="DT405" s="159"/>
      <c r="DU405" s="159"/>
      <c r="DV405" s="159"/>
      <c r="DW405" s="159"/>
      <c r="DX405" s="159"/>
      <c r="DY405" s="159"/>
      <c r="DZ405" s="159"/>
      <c r="EA405" s="159"/>
      <c r="EB405" s="159"/>
      <c r="EC405" s="159"/>
      <c r="ED405" s="159"/>
      <c r="EE405" s="159"/>
      <c r="EF405" s="159"/>
      <c r="EG405" s="159"/>
      <c r="EH405" s="159"/>
      <c r="EI405" s="159"/>
      <c r="EJ405" s="159"/>
      <c r="EK405" s="159"/>
      <c r="EL405" s="159"/>
      <c r="EM405" s="159"/>
      <c r="EN405" s="159"/>
      <c r="EO405" s="159"/>
      <c r="EP405" s="159"/>
      <c r="EQ405" s="159"/>
      <c r="ER405" s="159"/>
      <c r="ES405" s="159"/>
      <c r="ET405" s="159"/>
      <c r="EU405" s="159"/>
      <c r="EV405" s="159"/>
      <c r="EW405" s="159"/>
      <c r="EX405" s="159"/>
      <c r="EY405" s="159"/>
      <c r="EZ405" s="159"/>
      <c r="FA405" s="159"/>
      <c r="FB405" s="159"/>
      <c r="FC405" s="159"/>
      <c r="FD405" s="159"/>
      <c r="FE405" s="159"/>
      <c r="FF405" s="159"/>
      <c r="FG405" s="159"/>
      <c r="FH405" s="159"/>
      <c r="FI405" s="159"/>
      <c r="FJ405" s="159"/>
      <c r="FK405" s="159"/>
      <c r="FL405" s="159"/>
      <c r="FM405" s="159"/>
      <c r="FN405" s="159"/>
      <c r="FO405" s="159"/>
      <c r="FP405" s="159"/>
      <c r="FQ405" s="159"/>
      <c r="FR405" s="159"/>
      <c r="FS405" s="159"/>
      <c r="FT405" s="159"/>
      <c r="FU405" s="159"/>
      <c r="FV405" s="159"/>
      <c r="FW405" s="159"/>
      <c r="FX405" s="159"/>
      <c r="FY405" s="159"/>
      <c r="FZ405" s="159"/>
      <c r="GA405" s="159"/>
      <c r="GB405" s="159"/>
      <c r="GC405" s="159"/>
      <c r="GD405" s="159"/>
      <c r="GE405" s="159"/>
      <c r="GF405" s="159"/>
      <c r="GG405" s="159"/>
      <c r="GH405" s="159"/>
      <c r="GI405" s="159"/>
      <c r="GJ405" s="159"/>
      <c r="GK405" s="159"/>
      <c r="GL405" s="159"/>
      <c r="GM405" s="159"/>
      <c r="GN405" s="159"/>
      <c r="GO405" s="159"/>
      <c r="GP405" s="159"/>
      <c r="GQ405" s="159"/>
      <c r="GR405" s="159"/>
      <c r="GS405" s="159"/>
      <c r="GT405" s="159"/>
      <c r="GU405" s="159"/>
      <c r="GV405" s="159"/>
      <c r="GW405" s="159"/>
      <c r="GX405" s="159"/>
      <c r="GY405" s="159"/>
      <c r="GZ405" s="159"/>
      <c r="HA405" s="159"/>
      <c r="HB405" s="159"/>
      <c r="HC405" s="159"/>
      <c r="HD405" s="159"/>
      <c r="HE405" s="159"/>
      <c r="HF405" s="159"/>
      <c r="HG405" s="159"/>
      <c r="HH405" s="159"/>
      <c r="HI405" s="159"/>
      <c r="HJ405" s="159"/>
      <c r="HK405" s="159"/>
      <c r="HL405" s="159"/>
      <c r="HM405" s="159"/>
      <c r="HN405" s="159"/>
      <c r="HO405" s="159"/>
      <c r="HP405" s="159"/>
    </row>
    <row r="406" s="158" customFormat="1" spans="1:224">
      <c r="A406" s="170"/>
      <c r="AG406" s="159"/>
      <c r="AH406" s="159"/>
      <c r="AI406" s="159"/>
      <c r="AJ406" s="159"/>
      <c r="AK406" s="159"/>
      <c r="AL406" s="159"/>
      <c r="AM406" s="159"/>
      <c r="AN406" s="159"/>
      <c r="AO406" s="159"/>
      <c r="AP406" s="159"/>
      <c r="AQ406" s="159"/>
      <c r="AR406" s="159"/>
      <c r="AS406" s="159"/>
      <c r="AT406" s="159"/>
      <c r="AU406" s="159"/>
      <c r="AV406" s="159"/>
      <c r="AW406" s="159"/>
      <c r="AX406" s="159"/>
      <c r="AY406" s="159"/>
      <c r="AZ406" s="159"/>
      <c r="BA406" s="159"/>
      <c r="BB406" s="159"/>
      <c r="BC406" s="159"/>
      <c r="BD406" s="159"/>
      <c r="BE406" s="159"/>
      <c r="BF406" s="159"/>
      <c r="BG406" s="159"/>
      <c r="BH406" s="159"/>
      <c r="BI406" s="159"/>
      <c r="BJ406" s="159"/>
      <c r="BK406" s="159"/>
      <c r="BL406" s="159"/>
      <c r="BM406" s="159"/>
      <c r="BN406" s="159"/>
      <c r="BO406" s="159"/>
      <c r="BP406" s="159"/>
      <c r="BQ406" s="159"/>
      <c r="BR406" s="159"/>
      <c r="BS406" s="159"/>
      <c r="BT406" s="159"/>
      <c r="BU406" s="159"/>
      <c r="BV406" s="159"/>
      <c r="BW406" s="159"/>
      <c r="BX406" s="159"/>
      <c r="BY406" s="159"/>
      <c r="BZ406" s="159"/>
      <c r="CA406" s="159"/>
      <c r="CB406" s="159"/>
      <c r="CC406" s="159"/>
      <c r="CD406" s="159"/>
      <c r="CE406" s="159"/>
      <c r="CF406" s="159"/>
      <c r="CG406" s="159"/>
      <c r="CH406" s="159"/>
      <c r="CI406" s="159"/>
      <c r="CJ406" s="159"/>
      <c r="CK406" s="159"/>
      <c r="CL406" s="159"/>
      <c r="CM406" s="159"/>
      <c r="CN406" s="159"/>
      <c r="CO406" s="159"/>
      <c r="CP406" s="159"/>
      <c r="CQ406" s="159"/>
      <c r="CR406" s="159"/>
      <c r="CS406" s="159"/>
      <c r="CT406" s="159"/>
      <c r="CU406" s="159"/>
      <c r="CV406" s="159"/>
      <c r="CW406" s="159"/>
      <c r="CX406" s="159"/>
      <c r="CY406" s="159"/>
      <c r="CZ406" s="159"/>
      <c r="DA406" s="159"/>
      <c r="DB406" s="159"/>
      <c r="DC406" s="159"/>
      <c r="DD406" s="159"/>
      <c r="DE406" s="159"/>
      <c r="DF406" s="159"/>
      <c r="DG406" s="159"/>
      <c r="DH406" s="159"/>
      <c r="DI406" s="159"/>
      <c r="DJ406" s="159"/>
      <c r="DK406" s="159"/>
      <c r="DL406" s="159"/>
      <c r="DM406" s="159"/>
      <c r="DN406" s="159"/>
      <c r="DO406" s="159"/>
      <c r="DP406" s="159"/>
      <c r="DQ406" s="159"/>
      <c r="DR406" s="159"/>
      <c r="DS406" s="159"/>
      <c r="DT406" s="159"/>
      <c r="DU406" s="159"/>
      <c r="DV406" s="159"/>
      <c r="DW406" s="159"/>
      <c r="DX406" s="159"/>
      <c r="DY406" s="159"/>
      <c r="DZ406" s="159"/>
      <c r="EA406" s="159"/>
      <c r="EB406" s="159"/>
      <c r="EC406" s="159"/>
      <c r="ED406" s="159"/>
      <c r="EE406" s="159"/>
      <c r="EF406" s="159"/>
      <c r="EG406" s="159"/>
      <c r="EH406" s="159"/>
      <c r="EI406" s="159"/>
      <c r="EJ406" s="159"/>
      <c r="EK406" s="159"/>
      <c r="EL406" s="159"/>
      <c r="EM406" s="159"/>
      <c r="EN406" s="159"/>
      <c r="EO406" s="159"/>
      <c r="EP406" s="159"/>
      <c r="EQ406" s="159"/>
      <c r="ER406" s="159"/>
      <c r="ES406" s="159"/>
      <c r="ET406" s="159"/>
      <c r="EU406" s="159"/>
      <c r="EV406" s="159"/>
      <c r="EW406" s="159"/>
      <c r="EX406" s="159"/>
      <c r="EY406" s="159"/>
      <c r="EZ406" s="159"/>
      <c r="FA406" s="159"/>
      <c r="FB406" s="159"/>
      <c r="FC406" s="159"/>
      <c r="FD406" s="159"/>
      <c r="FE406" s="159"/>
      <c r="FF406" s="159"/>
      <c r="FG406" s="159"/>
      <c r="FH406" s="159"/>
      <c r="FI406" s="159"/>
      <c r="FJ406" s="159"/>
      <c r="FK406" s="159"/>
      <c r="FL406" s="159"/>
      <c r="FM406" s="159"/>
      <c r="FN406" s="159"/>
      <c r="FO406" s="159"/>
      <c r="FP406" s="159"/>
      <c r="FQ406" s="159"/>
      <c r="FR406" s="159"/>
      <c r="FS406" s="159"/>
      <c r="FT406" s="159"/>
      <c r="FU406" s="159"/>
      <c r="FV406" s="159"/>
      <c r="FW406" s="159"/>
      <c r="FX406" s="159"/>
      <c r="FY406" s="159"/>
      <c r="FZ406" s="159"/>
      <c r="GA406" s="159"/>
      <c r="GB406" s="159"/>
      <c r="GC406" s="159"/>
      <c r="GD406" s="159"/>
      <c r="GE406" s="159"/>
      <c r="GF406" s="159"/>
      <c r="GG406" s="159"/>
      <c r="GH406" s="159"/>
      <c r="GI406" s="159"/>
      <c r="GJ406" s="159"/>
      <c r="GK406" s="159"/>
      <c r="GL406" s="159"/>
      <c r="GM406" s="159"/>
      <c r="GN406" s="159"/>
      <c r="GO406" s="159"/>
      <c r="GP406" s="159"/>
      <c r="GQ406" s="159"/>
      <c r="GR406" s="159"/>
      <c r="GS406" s="159"/>
      <c r="GT406" s="159"/>
      <c r="GU406" s="159"/>
      <c r="GV406" s="159"/>
      <c r="GW406" s="159"/>
      <c r="GX406" s="159"/>
      <c r="GY406" s="159"/>
      <c r="GZ406" s="159"/>
      <c r="HA406" s="159"/>
      <c r="HB406" s="159"/>
      <c r="HC406" s="159"/>
      <c r="HD406" s="159"/>
      <c r="HE406" s="159"/>
      <c r="HF406" s="159"/>
      <c r="HG406" s="159"/>
      <c r="HH406" s="159"/>
      <c r="HI406" s="159"/>
      <c r="HJ406" s="159"/>
      <c r="HK406" s="159"/>
      <c r="HL406" s="159"/>
      <c r="HM406" s="159"/>
      <c r="HN406" s="159"/>
      <c r="HO406" s="159"/>
      <c r="HP406" s="159"/>
    </row>
    <row r="407" s="158" customFormat="1" spans="1:224">
      <c r="A407" s="170"/>
      <c r="AG407" s="159"/>
      <c r="AH407" s="159"/>
      <c r="AI407" s="159"/>
      <c r="AJ407" s="159"/>
      <c r="AK407" s="159"/>
      <c r="AL407" s="159"/>
      <c r="AM407" s="159"/>
      <c r="AN407" s="159"/>
      <c r="AO407" s="159"/>
      <c r="AP407" s="159"/>
      <c r="AQ407" s="159"/>
      <c r="AR407" s="159"/>
      <c r="AS407" s="159"/>
      <c r="AT407" s="159"/>
      <c r="AU407" s="159"/>
      <c r="AV407" s="159"/>
      <c r="AW407" s="159"/>
      <c r="AX407" s="159"/>
      <c r="AY407" s="159"/>
      <c r="AZ407" s="159"/>
      <c r="BA407" s="159"/>
      <c r="BB407" s="159"/>
      <c r="BC407" s="159"/>
      <c r="BD407" s="159"/>
      <c r="BE407" s="159"/>
      <c r="BF407" s="159"/>
      <c r="BG407" s="159"/>
      <c r="BH407" s="159"/>
      <c r="BI407" s="159"/>
      <c r="BJ407" s="159"/>
      <c r="BK407" s="159"/>
      <c r="BL407" s="159"/>
      <c r="BM407" s="159"/>
      <c r="BN407" s="159"/>
      <c r="BO407" s="159"/>
      <c r="BP407" s="159"/>
      <c r="BQ407" s="159"/>
      <c r="BR407" s="159"/>
      <c r="BS407" s="159"/>
      <c r="BT407" s="159"/>
      <c r="BU407" s="159"/>
      <c r="BV407" s="159"/>
      <c r="BW407" s="159"/>
      <c r="BX407" s="159"/>
      <c r="BY407" s="159"/>
      <c r="BZ407" s="159"/>
      <c r="CA407" s="159"/>
      <c r="CB407" s="159"/>
      <c r="CC407" s="159"/>
      <c r="CD407" s="159"/>
      <c r="CE407" s="159"/>
      <c r="CF407" s="159"/>
      <c r="CG407" s="159"/>
      <c r="CH407" s="159"/>
      <c r="CI407" s="159"/>
      <c r="CJ407" s="159"/>
      <c r="CK407" s="159"/>
      <c r="CL407" s="159"/>
      <c r="CM407" s="159"/>
      <c r="CN407" s="159"/>
      <c r="CO407" s="159"/>
      <c r="CP407" s="159"/>
      <c r="CQ407" s="159"/>
      <c r="CR407" s="159"/>
      <c r="CS407" s="159"/>
      <c r="CT407" s="159"/>
      <c r="CU407" s="159"/>
      <c r="CV407" s="159"/>
      <c r="CW407" s="159"/>
      <c r="CX407" s="159"/>
      <c r="CY407" s="159"/>
      <c r="CZ407" s="159"/>
      <c r="DA407" s="159"/>
      <c r="DB407" s="159"/>
      <c r="DC407" s="159"/>
      <c r="DD407" s="159"/>
      <c r="DE407" s="159"/>
      <c r="DF407" s="159"/>
      <c r="DG407" s="159"/>
      <c r="DH407" s="159"/>
      <c r="DI407" s="159"/>
      <c r="DJ407" s="159"/>
      <c r="DK407" s="159"/>
      <c r="DL407" s="159"/>
      <c r="DM407" s="159"/>
      <c r="DN407" s="159"/>
      <c r="DO407" s="159"/>
      <c r="DP407" s="159"/>
      <c r="DQ407" s="159"/>
      <c r="DR407" s="159"/>
      <c r="DS407" s="159"/>
      <c r="DT407" s="159"/>
      <c r="DU407" s="159"/>
      <c r="DV407" s="159"/>
      <c r="DW407" s="159"/>
      <c r="DX407" s="159"/>
      <c r="DY407" s="159"/>
      <c r="DZ407" s="159"/>
      <c r="EA407" s="159"/>
      <c r="EB407" s="159"/>
      <c r="EC407" s="159"/>
      <c r="ED407" s="159"/>
      <c r="EE407" s="159"/>
      <c r="EF407" s="159"/>
      <c r="EG407" s="159"/>
      <c r="EH407" s="159"/>
      <c r="EI407" s="159"/>
      <c r="EJ407" s="159"/>
      <c r="EK407" s="159"/>
      <c r="EL407" s="159"/>
      <c r="EM407" s="159"/>
      <c r="EN407" s="159"/>
      <c r="EO407" s="159"/>
      <c r="EP407" s="159"/>
      <c r="EQ407" s="159"/>
      <c r="ER407" s="159"/>
      <c r="ES407" s="159"/>
      <c r="ET407" s="159"/>
      <c r="EU407" s="159"/>
      <c r="EV407" s="159"/>
      <c r="EW407" s="159"/>
      <c r="EX407" s="159"/>
      <c r="EY407" s="159"/>
      <c r="EZ407" s="159"/>
      <c r="FA407" s="159"/>
      <c r="FB407" s="159"/>
      <c r="FC407" s="159"/>
      <c r="FD407" s="159"/>
      <c r="FE407" s="159"/>
      <c r="FF407" s="159"/>
      <c r="FG407" s="159"/>
      <c r="FH407" s="159"/>
      <c r="FI407" s="159"/>
      <c r="FJ407" s="159"/>
      <c r="FK407" s="159"/>
      <c r="FL407" s="159"/>
      <c r="FM407" s="159"/>
      <c r="FN407" s="159"/>
      <c r="FO407" s="159"/>
      <c r="FP407" s="159"/>
      <c r="FQ407" s="159"/>
      <c r="FR407" s="159"/>
      <c r="FS407" s="159"/>
      <c r="FT407" s="159"/>
      <c r="FU407" s="159"/>
      <c r="FV407" s="159"/>
      <c r="FW407" s="159"/>
      <c r="FX407" s="159"/>
      <c r="FY407" s="159"/>
      <c r="FZ407" s="159"/>
      <c r="GA407" s="159"/>
      <c r="GB407" s="159"/>
      <c r="GC407" s="159"/>
      <c r="GD407" s="159"/>
      <c r="GE407" s="159"/>
      <c r="GF407" s="159"/>
      <c r="GG407" s="159"/>
      <c r="GH407" s="159"/>
      <c r="GI407" s="159"/>
      <c r="GJ407" s="159"/>
      <c r="GK407" s="159"/>
      <c r="GL407" s="159"/>
      <c r="GM407" s="159"/>
      <c r="GN407" s="159"/>
      <c r="GO407" s="159"/>
      <c r="GP407" s="159"/>
      <c r="GQ407" s="159"/>
      <c r="GR407" s="159"/>
      <c r="GS407" s="159"/>
      <c r="GT407" s="159"/>
      <c r="GU407" s="159"/>
      <c r="GV407" s="159"/>
      <c r="GW407" s="159"/>
      <c r="GX407" s="159"/>
      <c r="GY407" s="159"/>
      <c r="GZ407" s="159"/>
      <c r="HA407" s="159"/>
      <c r="HB407" s="159"/>
      <c r="HC407" s="159"/>
      <c r="HD407" s="159"/>
      <c r="HE407" s="159"/>
      <c r="HF407" s="159"/>
      <c r="HG407" s="159"/>
      <c r="HH407" s="159"/>
      <c r="HI407" s="159"/>
      <c r="HJ407" s="159"/>
      <c r="HK407" s="159"/>
      <c r="HL407" s="159"/>
      <c r="HM407" s="159"/>
      <c r="HN407" s="159"/>
      <c r="HO407" s="159"/>
      <c r="HP407" s="159"/>
    </row>
    <row r="408" s="158" customFormat="1" spans="1:224">
      <c r="A408" s="170"/>
      <c r="AG408" s="159"/>
      <c r="AH408" s="159"/>
      <c r="AI408" s="159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159"/>
      <c r="AX408" s="159"/>
      <c r="AY408" s="159"/>
      <c r="AZ408" s="159"/>
      <c r="BA408" s="159"/>
      <c r="BB408" s="159"/>
      <c r="BC408" s="159"/>
      <c r="BD408" s="159"/>
      <c r="BE408" s="159"/>
      <c r="BF408" s="159"/>
      <c r="BG408" s="159"/>
      <c r="BH408" s="159"/>
      <c r="BI408" s="159"/>
      <c r="BJ408" s="159"/>
      <c r="BK408" s="159"/>
      <c r="BL408" s="159"/>
      <c r="BM408" s="159"/>
      <c r="BN408" s="159"/>
      <c r="BO408" s="159"/>
      <c r="BP408" s="159"/>
      <c r="BQ408" s="159"/>
      <c r="BR408" s="159"/>
      <c r="BS408" s="159"/>
      <c r="BT408" s="159"/>
      <c r="BU408" s="159"/>
      <c r="BV408" s="159"/>
      <c r="BW408" s="159"/>
      <c r="BX408" s="159"/>
      <c r="BY408" s="159"/>
      <c r="BZ408" s="159"/>
      <c r="CA408" s="159"/>
      <c r="CB408" s="159"/>
      <c r="CC408" s="159"/>
      <c r="CD408" s="159"/>
      <c r="CE408" s="159"/>
      <c r="CF408" s="159"/>
      <c r="CG408" s="159"/>
      <c r="CH408" s="159"/>
      <c r="CI408" s="159"/>
      <c r="CJ408" s="159"/>
      <c r="CK408" s="159"/>
      <c r="CL408" s="159"/>
      <c r="CM408" s="159"/>
      <c r="CN408" s="159"/>
      <c r="CO408" s="159"/>
      <c r="CP408" s="159"/>
      <c r="CQ408" s="159"/>
      <c r="CR408" s="159"/>
      <c r="CS408" s="159"/>
      <c r="CT408" s="159"/>
      <c r="CU408" s="159"/>
      <c r="CV408" s="159"/>
      <c r="CW408" s="159"/>
      <c r="CX408" s="159"/>
      <c r="CY408" s="159"/>
      <c r="CZ408" s="159"/>
      <c r="DA408" s="159"/>
      <c r="DB408" s="159"/>
      <c r="DC408" s="159"/>
      <c r="DD408" s="159"/>
      <c r="DE408" s="159"/>
      <c r="DF408" s="159"/>
      <c r="DG408" s="159"/>
      <c r="DH408" s="159"/>
      <c r="DI408" s="159"/>
      <c r="DJ408" s="159"/>
      <c r="DK408" s="159"/>
      <c r="DL408" s="159"/>
      <c r="DM408" s="159"/>
      <c r="DN408" s="159"/>
      <c r="DO408" s="159"/>
      <c r="DP408" s="159"/>
      <c r="DQ408" s="159"/>
      <c r="DR408" s="159"/>
      <c r="DS408" s="159"/>
      <c r="DT408" s="159"/>
      <c r="DU408" s="159"/>
      <c r="DV408" s="159"/>
      <c r="DW408" s="159"/>
      <c r="DX408" s="159"/>
      <c r="DY408" s="159"/>
      <c r="DZ408" s="159"/>
      <c r="EA408" s="159"/>
      <c r="EB408" s="159"/>
      <c r="EC408" s="159"/>
      <c r="ED408" s="159"/>
      <c r="EE408" s="159"/>
      <c r="EF408" s="159"/>
      <c r="EG408" s="159"/>
      <c r="EH408" s="159"/>
      <c r="EI408" s="159"/>
      <c r="EJ408" s="159"/>
      <c r="EK408" s="159"/>
      <c r="EL408" s="159"/>
      <c r="EM408" s="159"/>
      <c r="EN408" s="159"/>
      <c r="EO408" s="159"/>
      <c r="EP408" s="159"/>
      <c r="EQ408" s="159"/>
      <c r="ER408" s="159"/>
      <c r="ES408" s="159"/>
      <c r="ET408" s="159"/>
      <c r="EU408" s="159"/>
      <c r="EV408" s="159"/>
      <c r="EW408" s="159"/>
      <c r="EX408" s="159"/>
      <c r="EY408" s="159"/>
      <c r="EZ408" s="159"/>
      <c r="FA408" s="159"/>
      <c r="FB408" s="159"/>
      <c r="FC408" s="159"/>
      <c r="FD408" s="159"/>
      <c r="FE408" s="159"/>
      <c r="FF408" s="159"/>
      <c r="FG408" s="159"/>
      <c r="FH408" s="159"/>
      <c r="FI408" s="159"/>
      <c r="FJ408" s="159"/>
      <c r="FK408" s="159"/>
      <c r="FL408" s="159"/>
      <c r="FM408" s="159"/>
      <c r="FN408" s="159"/>
      <c r="FO408" s="159"/>
      <c r="FP408" s="159"/>
      <c r="FQ408" s="159"/>
      <c r="FR408" s="159"/>
      <c r="FS408" s="159"/>
      <c r="FT408" s="159"/>
      <c r="FU408" s="159"/>
      <c r="FV408" s="159"/>
      <c r="FW408" s="159"/>
      <c r="FX408" s="159"/>
      <c r="FY408" s="159"/>
      <c r="FZ408" s="159"/>
      <c r="GA408" s="159"/>
      <c r="GB408" s="159"/>
      <c r="GC408" s="159"/>
      <c r="GD408" s="159"/>
      <c r="GE408" s="159"/>
      <c r="GF408" s="159"/>
      <c r="GG408" s="159"/>
      <c r="GH408" s="159"/>
      <c r="GI408" s="159"/>
      <c r="GJ408" s="159"/>
      <c r="GK408" s="159"/>
      <c r="GL408" s="159"/>
      <c r="GM408" s="159"/>
      <c r="GN408" s="159"/>
      <c r="GO408" s="159"/>
      <c r="GP408" s="159"/>
      <c r="GQ408" s="159"/>
      <c r="GR408" s="159"/>
      <c r="GS408" s="159"/>
      <c r="GT408" s="159"/>
      <c r="GU408" s="159"/>
      <c r="GV408" s="159"/>
      <c r="GW408" s="159"/>
      <c r="GX408" s="159"/>
      <c r="GY408" s="159"/>
      <c r="GZ408" s="159"/>
      <c r="HA408" s="159"/>
      <c r="HB408" s="159"/>
      <c r="HC408" s="159"/>
      <c r="HD408" s="159"/>
      <c r="HE408" s="159"/>
      <c r="HF408" s="159"/>
      <c r="HG408" s="159"/>
      <c r="HH408" s="159"/>
      <c r="HI408" s="159"/>
      <c r="HJ408" s="159"/>
      <c r="HK408" s="159"/>
      <c r="HL408" s="159"/>
      <c r="HM408" s="159"/>
      <c r="HN408" s="159"/>
      <c r="HO408" s="159"/>
      <c r="HP408" s="159"/>
    </row>
    <row r="409" s="158" customFormat="1" spans="1:224">
      <c r="A409" s="170"/>
      <c r="AG409" s="159"/>
      <c r="AH409" s="159"/>
      <c r="AI409" s="159"/>
      <c r="AJ409" s="159"/>
      <c r="AK409" s="159"/>
      <c r="AL409" s="159"/>
      <c r="AM409" s="159"/>
      <c r="AN409" s="159"/>
      <c r="AO409" s="159"/>
      <c r="AP409" s="159"/>
      <c r="AQ409" s="159"/>
      <c r="AR409" s="159"/>
      <c r="AS409" s="159"/>
      <c r="AT409" s="159"/>
      <c r="AU409" s="159"/>
      <c r="AV409" s="159"/>
      <c r="AW409" s="159"/>
      <c r="AX409" s="159"/>
      <c r="AY409" s="159"/>
      <c r="AZ409" s="159"/>
      <c r="BA409" s="159"/>
      <c r="BB409" s="159"/>
      <c r="BC409" s="159"/>
      <c r="BD409" s="159"/>
      <c r="BE409" s="159"/>
      <c r="BF409" s="159"/>
      <c r="BG409" s="159"/>
      <c r="BH409" s="159"/>
      <c r="BI409" s="159"/>
      <c r="BJ409" s="159"/>
      <c r="BK409" s="159"/>
      <c r="BL409" s="159"/>
      <c r="BM409" s="159"/>
      <c r="BN409" s="159"/>
      <c r="BO409" s="159"/>
      <c r="BP409" s="159"/>
      <c r="BQ409" s="159"/>
      <c r="BR409" s="159"/>
      <c r="BS409" s="159"/>
      <c r="BT409" s="159"/>
      <c r="BU409" s="159"/>
      <c r="BV409" s="159"/>
      <c r="BW409" s="159"/>
      <c r="BX409" s="159"/>
      <c r="BY409" s="159"/>
      <c r="BZ409" s="159"/>
      <c r="CA409" s="159"/>
      <c r="CB409" s="159"/>
      <c r="CC409" s="159"/>
      <c r="CD409" s="159"/>
      <c r="CE409" s="159"/>
      <c r="CF409" s="159"/>
      <c r="CG409" s="159"/>
      <c r="CH409" s="159"/>
      <c r="CI409" s="159"/>
      <c r="CJ409" s="159"/>
      <c r="CK409" s="159"/>
      <c r="CL409" s="159"/>
      <c r="CM409" s="159"/>
      <c r="CN409" s="159"/>
      <c r="CO409" s="159"/>
      <c r="CP409" s="159"/>
      <c r="CQ409" s="159"/>
      <c r="CR409" s="159"/>
      <c r="CS409" s="159"/>
      <c r="CT409" s="159"/>
      <c r="CU409" s="159"/>
      <c r="CV409" s="159"/>
      <c r="CW409" s="159"/>
      <c r="CX409" s="159"/>
      <c r="CY409" s="159"/>
      <c r="CZ409" s="159"/>
      <c r="DA409" s="159"/>
      <c r="DB409" s="159"/>
      <c r="DC409" s="159"/>
      <c r="DD409" s="159"/>
      <c r="DE409" s="159"/>
      <c r="DF409" s="159"/>
      <c r="DG409" s="159"/>
      <c r="DH409" s="159"/>
      <c r="DI409" s="159"/>
      <c r="DJ409" s="159"/>
      <c r="DK409" s="159"/>
      <c r="DL409" s="159"/>
      <c r="DM409" s="159"/>
      <c r="DN409" s="159"/>
      <c r="DO409" s="159"/>
      <c r="DP409" s="159"/>
      <c r="DQ409" s="159"/>
      <c r="DR409" s="159"/>
      <c r="DS409" s="159"/>
      <c r="DT409" s="159"/>
      <c r="DU409" s="159"/>
      <c r="DV409" s="159"/>
      <c r="DW409" s="159"/>
      <c r="DX409" s="159"/>
      <c r="DY409" s="159"/>
      <c r="DZ409" s="159"/>
      <c r="EA409" s="159"/>
      <c r="EB409" s="159"/>
      <c r="EC409" s="159"/>
      <c r="ED409" s="159"/>
      <c r="EE409" s="159"/>
      <c r="EF409" s="159"/>
      <c r="EG409" s="159"/>
      <c r="EH409" s="159"/>
      <c r="EI409" s="159"/>
      <c r="EJ409" s="159"/>
      <c r="EK409" s="159"/>
      <c r="EL409" s="159"/>
      <c r="EM409" s="159"/>
      <c r="EN409" s="159"/>
      <c r="EO409" s="159"/>
      <c r="EP409" s="159"/>
      <c r="EQ409" s="159"/>
      <c r="ER409" s="159"/>
      <c r="ES409" s="159"/>
      <c r="ET409" s="159"/>
      <c r="EU409" s="159"/>
      <c r="EV409" s="159"/>
      <c r="EW409" s="159"/>
      <c r="EX409" s="159"/>
      <c r="EY409" s="159"/>
      <c r="EZ409" s="159"/>
      <c r="FA409" s="159"/>
      <c r="FB409" s="159"/>
      <c r="FC409" s="159"/>
      <c r="FD409" s="159"/>
      <c r="FE409" s="159"/>
      <c r="FF409" s="159"/>
      <c r="FG409" s="159"/>
      <c r="FH409" s="159"/>
      <c r="FI409" s="159"/>
      <c r="FJ409" s="159"/>
      <c r="FK409" s="159"/>
      <c r="FL409" s="159"/>
      <c r="FM409" s="159"/>
      <c r="FN409" s="159"/>
      <c r="FO409" s="159"/>
      <c r="FP409" s="159"/>
      <c r="FQ409" s="159"/>
      <c r="FR409" s="159"/>
      <c r="FS409" s="159"/>
      <c r="FT409" s="159"/>
      <c r="FU409" s="159"/>
      <c r="FV409" s="159"/>
      <c r="FW409" s="159"/>
      <c r="FX409" s="159"/>
      <c r="FY409" s="159"/>
      <c r="FZ409" s="159"/>
      <c r="GA409" s="159"/>
      <c r="GB409" s="159"/>
      <c r="GC409" s="159"/>
      <c r="GD409" s="159"/>
      <c r="GE409" s="159"/>
      <c r="GF409" s="159"/>
      <c r="GG409" s="159"/>
      <c r="GH409" s="159"/>
      <c r="GI409" s="159"/>
      <c r="GJ409" s="159"/>
      <c r="GK409" s="159"/>
      <c r="GL409" s="159"/>
      <c r="GM409" s="159"/>
      <c r="GN409" s="159"/>
      <c r="GO409" s="159"/>
      <c r="GP409" s="159"/>
      <c r="GQ409" s="159"/>
      <c r="GR409" s="159"/>
      <c r="GS409" s="159"/>
      <c r="GT409" s="159"/>
      <c r="GU409" s="159"/>
      <c r="GV409" s="159"/>
      <c r="GW409" s="159"/>
      <c r="GX409" s="159"/>
      <c r="GY409" s="159"/>
      <c r="GZ409" s="159"/>
      <c r="HA409" s="159"/>
      <c r="HB409" s="159"/>
      <c r="HC409" s="159"/>
      <c r="HD409" s="159"/>
      <c r="HE409" s="159"/>
      <c r="HF409" s="159"/>
      <c r="HG409" s="159"/>
      <c r="HH409" s="159"/>
      <c r="HI409" s="159"/>
      <c r="HJ409" s="159"/>
      <c r="HK409" s="159"/>
      <c r="HL409" s="159"/>
      <c r="HM409" s="159"/>
      <c r="HN409" s="159"/>
      <c r="HO409" s="159"/>
      <c r="HP409" s="159"/>
    </row>
    <row r="410" s="158" customFormat="1" spans="1:224">
      <c r="A410" s="170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  <c r="BJ410" s="159"/>
      <c r="BK410" s="159"/>
      <c r="BL410" s="159"/>
      <c r="BM410" s="159"/>
      <c r="BN410" s="159"/>
      <c r="BO410" s="159"/>
      <c r="BP410" s="159"/>
      <c r="BQ410" s="159"/>
      <c r="BR410" s="159"/>
      <c r="BS410" s="159"/>
      <c r="BT410" s="159"/>
      <c r="BU410" s="159"/>
      <c r="BV410" s="159"/>
      <c r="BW410" s="159"/>
      <c r="BX410" s="159"/>
      <c r="BY410" s="159"/>
      <c r="BZ410" s="159"/>
      <c r="CA410" s="159"/>
      <c r="CB410" s="159"/>
      <c r="CC410" s="159"/>
      <c r="CD410" s="159"/>
      <c r="CE410" s="159"/>
      <c r="CF410" s="159"/>
      <c r="CG410" s="159"/>
      <c r="CH410" s="159"/>
      <c r="CI410" s="159"/>
      <c r="CJ410" s="159"/>
      <c r="CK410" s="159"/>
      <c r="CL410" s="159"/>
      <c r="CM410" s="159"/>
      <c r="CN410" s="159"/>
      <c r="CO410" s="159"/>
      <c r="CP410" s="159"/>
      <c r="CQ410" s="159"/>
      <c r="CR410" s="159"/>
      <c r="CS410" s="159"/>
      <c r="CT410" s="159"/>
      <c r="CU410" s="159"/>
      <c r="CV410" s="159"/>
      <c r="CW410" s="159"/>
      <c r="CX410" s="159"/>
      <c r="CY410" s="159"/>
      <c r="CZ410" s="159"/>
      <c r="DA410" s="159"/>
      <c r="DB410" s="159"/>
      <c r="DC410" s="159"/>
      <c r="DD410" s="159"/>
      <c r="DE410" s="159"/>
      <c r="DF410" s="159"/>
      <c r="DG410" s="159"/>
      <c r="DH410" s="159"/>
      <c r="DI410" s="159"/>
      <c r="DJ410" s="159"/>
      <c r="DK410" s="159"/>
      <c r="DL410" s="159"/>
      <c r="DM410" s="159"/>
      <c r="DN410" s="159"/>
      <c r="DO410" s="159"/>
      <c r="DP410" s="159"/>
      <c r="DQ410" s="159"/>
      <c r="DR410" s="159"/>
      <c r="DS410" s="159"/>
      <c r="DT410" s="159"/>
      <c r="DU410" s="159"/>
      <c r="DV410" s="159"/>
      <c r="DW410" s="159"/>
      <c r="DX410" s="159"/>
      <c r="DY410" s="159"/>
      <c r="DZ410" s="159"/>
      <c r="EA410" s="159"/>
      <c r="EB410" s="159"/>
      <c r="EC410" s="159"/>
      <c r="ED410" s="159"/>
      <c r="EE410" s="159"/>
      <c r="EF410" s="159"/>
      <c r="EG410" s="159"/>
      <c r="EH410" s="159"/>
      <c r="EI410" s="159"/>
      <c r="EJ410" s="159"/>
      <c r="EK410" s="159"/>
      <c r="EL410" s="159"/>
      <c r="EM410" s="159"/>
      <c r="EN410" s="159"/>
      <c r="EO410" s="159"/>
      <c r="EP410" s="159"/>
      <c r="EQ410" s="159"/>
      <c r="ER410" s="159"/>
      <c r="ES410" s="159"/>
      <c r="ET410" s="159"/>
      <c r="EU410" s="159"/>
      <c r="EV410" s="159"/>
      <c r="EW410" s="159"/>
      <c r="EX410" s="159"/>
      <c r="EY410" s="159"/>
      <c r="EZ410" s="159"/>
      <c r="FA410" s="159"/>
      <c r="FB410" s="159"/>
      <c r="FC410" s="159"/>
      <c r="FD410" s="159"/>
      <c r="FE410" s="159"/>
      <c r="FF410" s="159"/>
      <c r="FG410" s="159"/>
      <c r="FH410" s="159"/>
      <c r="FI410" s="159"/>
      <c r="FJ410" s="159"/>
      <c r="FK410" s="159"/>
      <c r="FL410" s="159"/>
      <c r="FM410" s="159"/>
      <c r="FN410" s="159"/>
      <c r="FO410" s="159"/>
      <c r="FP410" s="159"/>
      <c r="FQ410" s="159"/>
      <c r="FR410" s="159"/>
      <c r="FS410" s="159"/>
      <c r="FT410" s="159"/>
      <c r="FU410" s="159"/>
      <c r="FV410" s="159"/>
      <c r="FW410" s="159"/>
      <c r="FX410" s="159"/>
      <c r="FY410" s="159"/>
      <c r="FZ410" s="159"/>
      <c r="GA410" s="159"/>
      <c r="GB410" s="159"/>
      <c r="GC410" s="159"/>
      <c r="GD410" s="159"/>
      <c r="GE410" s="159"/>
      <c r="GF410" s="159"/>
      <c r="GG410" s="159"/>
      <c r="GH410" s="159"/>
      <c r="GI410" s="159"/>
      <c r="GJ410" s="159"/>
      <c r="GK410" s="159"/>
      <c r="GL410" s="159"/>
      <c r="GM410" s="159"/>
      <c r="GN410" s="159"/>
      <c r="GO410" s="159"/>
      <c r="GP410" s="159"/>
      <c r="GQ410" s="159"/>
      <c r="GR410" s="159"/>
      <c r="GS410" s="159"/>
      <c r="GT410" s="159"/>
      <c r="GU410" s="159"/>
      <c r="GV410" s="159"/>
      <c r="GW410" s="159"/>
      <c r="GX410" s="159"/>
      <c r="GY410" s="159"/>
      <c r="GZ410" s="159"/>
      <c r="HA410" s="159"/>
      <c r="HB410" s="159"/>
      <c r="HC410" s="159"/>
      <c r="HD410" s="159"/>
      <c r="HE410" s="159"/>
      <c r="HF410" s="159"/>
      <c r="HG410" s="159"/>
      <c r="HH410" s="159"/>
      <c r="HI410" s="159"/>
      <c r="HJ410" s="159"/>
      <c r="HK410" s="159"/>
      <c r="HL410" s="159"/>
      <c r="HM410" s="159"/>
      <c r="HN410" s="159"/>
      <c r="HO410" s="159"/>
      <c r="HP410" s="159"/>
    </row>
    <row r="411" s="158" customFormat="1" spans="1:224">
      <c r="A411" s="170"/>
      <c r="AG411" s="159"/>
      <c r="AH411" s="159"/>
      <c r="AI411" s="159"/>
      <c r="AJ411" s="159"/>
      <c r="AK411" s="159"/>
      <c r="AL411" s="159"/>
      <c r="AM411" s="159"/>
      <c r="AN411" s="159"/>
      <c r="AO411" s="159"/>
      <c r="AP411" s="159"/>
      <c r="AQ411" s="159"/>
      <c r="AR411" s="159"/>
      <c r="AS411" s="159"/>
      <c r="AT411" s="159"/>
      <c r="AU411" s="159"/>
      <c r="AV411" s="159"/>
      <c r="AW411" s="159"/>
      <c r="AX411" s="159"/>
      <c r="AY411" s="159"/>
      <c r="AZ411" s="159"/>
      <c r="BA411" s="159"/>
      <c r="BB411" s="159"/>
      <c r="BC411" s="159"/>
      <c r="BD411" s="159"/>
      <c r="BE411" s="159"/>
      <c r="BF411" s="159"/>
      <c r="BG411" s="159"/>
      <c r="BH411" s="159"/>
      <c r="BI411" s="159"/>
      <c r="BJ411" s="159"/>
      <c r="BK411" s="159"/>
      <c r="BL411" s="159"/>
      <c r="BM411" s="159"/>
      <c r="BN411" s="159"/>
      <c r="BO411" s="159"/>
      <c r="BP411" s="159"/>
      <c r="BQ411" s="159"/>
      <c r="BR411" s="159"/>
      <c r="BS411" s="159"/>
      <c r="BT411" s="159"/>
      <c r="BU411" s="159"/>
      <c r="BV411" s="159"/>
      <c r="BW411" s="159"/>
      <c r="BX411" s="159"/>
      <c r="BY411" s="159"/>
      <c r="BZ411" s="159"/>
      <c r="CA411" s="159"/>
      <c r="CB411" s="159"/>
      <c r="CC411" s="159"/>
      <c r="CD411" s="159"/>
      <c r="CE411" s="159"/>
      <c r="CF411" s="159"/>
      <c r="CG411" s="159"/>
      <c r="CH411" s="159"/>
      <c r="CI411" s="159"/>
      <c r="CJ411" s="159"/>
      <c r="CK411" s="159"/>
      <c r="CL411" s="159"/>
      <c r="CM411" s="159"/>
      <c r="CN411" s="159"/>
      <c r="CO411" s="159"/>
      <c r="CP411" s="159"/>
      <c r="CQ411" s="159"/>
      <c r="CR411" s="159"/>
      <c r="CS411" s="159"/>
      <c r="CT411" s="159"/>
      <c r="CU411" s="159"/>
      <c r="CV411" s="159"/>
      <c r="CW411" s="159"/>
      <c r="CX411" s="159"/>
      <c r="CY411" s="159"/>
      <c r="CZ411" s="159"/>
      <c r="DA411" s="159"/>
      <c r="DB411" s="159"/>
      <c r="DC411" s="159"/>
      <c r="DD411" s="159"/>
      <c r="DE411" s="159"/>
      <c r="DF411" s="159"/>
      <c r="DG411" s="159"/>
      <c r="DH411" s="159"/>
      <c r="DI411" s="159"/>
      <c r="DJ411" s="159"/>
      <c r="DK411" s="159"/>
      <c r="DL411" s="159"/>
      <c r="DM411" s="159"/>
      <c r="DN411" s="159"/>
      <c r="DO411" s="159"/>
      <c r="DP411" s="159"/>
      <c r="DQ411" s="159"/>
      <c r="DR411" s="159"/>
      <c r="DS411" s="159"/>
      <c r="DT411" s="159"/>
      <c r="DU411" s="159"/>
      <c r="DV411" s="159"/>
      <c r="DW411" s="159"/>
      <c r="DX411" s="159"/>
      <c r="DY411" s="159"/>
      <c r="DZ411" s="159"/>
      <c r="EA411" s="159"/>
      <c r="EB411" s="159"/>
      <c r="EC411" s="159"/>
      <c r="ED411" s="159"/>
      <c r="EE411" s="159"/>
      <c r="EF411" s="159"/>
      <c r="EG411" s="159"/>
      <c r="EH411" s="159"/>
      <c r="EI411" s="159"/>
      <c r="EJ411" s="159"/>
      <c r="EK411" s="159"/>
      <c r="EL411" s="159"/>
      <c r="EM411" s="159"/>
      <c r="EN411" s="159"/>
      <c r="EO411" s="159"/>
      <c r="EP411" s="159"/>
      <c r="EQ411" s="159"/>
      <c r="ER411" s="159"/>
      <c r="ES411" s="159"/>
      <c r="ET411" s="159"/>
      <c r="EU411" s="159"/>
      <c r="EV411" s="159"/>
      <c r="EW411" s="159"/>
      <c r="EX411" s="159"/>
      <c r="EY411" s="159"/>
      <c r="EZ411" s="159"/>
      <c r="FA411" s="159"/>
      <c r="FB411" s="159"/>
      <c r="FC411" s="159"/>
      <c r="FD411" s="159"/>
      <c r="FE411" s="159"/>
      <c r="FF411" s="159"/>
      <c r="FG411" s="159"/>
      <c r="FH411" s="159"/>
      <c r="FI411" s="159"/>
      <c r="FJ411" s="159"/>
      <c r="FK411" s="159"/>
      <c r="FL411" s="159"/>
      <c r="FM411" s="159"/>
      <c r="FN411" s="159"/>
      <c r="FO411" s="159"/>
      <c r="FP411" s="159"/>
      <c r="FQ411" s="159"/>
      <c r="FR411" s="159"/>
      <c r="FS411" s="159"/>
      <c r="FT411" s="159"/>
      <c r="FU411" s="159"/>
      <c r="FV411" s="159"/>
      <c r="FW411" s="159"/>
      <c r="FX411" s="159"/>
      <c r="FY411" s="159"/>
      <c r="FZ411" s="159"/>
      <c r="GA411" s="159"/>
      <c r="GB411" s="159"/>
      <c r="GC411" s="159"/>
      <c r="GD411" s="159"/>
      <c r="GE411" s="159"/>
      <c r="GF411" s="159"/>
      <c r="GG411" s="159"/>
      <c r="GH411" s="159"/>
      <c r="GI411" s="159"/>
      <c r="GJ411" s="159"/>
      <c r="GK411" s="159"/>
      <c r="GL411" s="159"/>
      <c r="GM411" s="159"/>
      <c r="GN411" s="159"/>
      <c r="GO411" s="159"/>
      <c r="GP411" s="159"/>
      <c r="GQ411" s="159"/>
      <c r="GR411" s="159"/>
      <c r="GS411" s="159"/>
      <c r="GT411" s="159"/>
      <c r="GU411" s="159"/>
      <c r="GV411" s="159"/>
      <c r="GW411" s="159"/>
      <c r="GX411" s="159"/>
      <c r="GY411" s="159"/>
      <c r="GZ411" s="159"/>
      <c r="HA411" s="159"/>
      <c r="HB411" s="159"/>
      <c r="HC411" s="159"/>
      <c r="HD411" s="159"/>
      <c r="HE411" s="159"/>
      <c r="HF411" s="159"/>
      <c r="HG411" s="159"/>
      <c r="HH411" s="159"/>
      <c r="HI411" s="159"/>
      <c r="HJ411" s="159"/>
      <c r="HK411" s="159"/>
      <c r="HL411" s="159"/>
      <c r="HM411" s="159"/>
      <c r="HN411" s="159"/>
      <c r="HO411" s="159"/>
      <c r="HP411" s="159"/>
    </row>
    <row r="412" s="158" customFormat="1" spans="1:224">
      <c r="A412" s="170"/>
      <c r="AG412" s="159"/>
      <c r="AH412" s="159"/>
      <c r="AI412" s="159"/>
      <c r="AJ412" s="159"/>
      <c r="AK412" s="159"/>
      <c r="AL412" s="159"/>
      <c r="AM412" s="159"/>
      <c r="AN412" s="159"/>
      <c r="AO412" s="159"/>
      <c r="AP412" s="159"/>
      <c r="AQ412" s="159"/>
      <c r="AR412" s="159"/>
      <c r="AS412" s="159"/>
      <c r="AT412" s="159"/>
      <c r="AU412" s="159"/>
      <c r="AV412" s="159"/>
      <c r="AW412" s="159"/>
      <c r="AX412" s="159"/>
      <c r="AY412" s="159"/>
      <c r="AZ412" s="159"/>
      <c r="BA412" s="159"/>
      <c r="BB412" s="159"/>
      <c r="BC412" s="159"/>
      <c r="BD412" s="159"/>
      <c r="BE412" s="159"/>
      <c r="BF412" s="159"/>
      <c r="BG412" s="159"/>
      <c r="BH412" s="159"/>
      <c r="BI412" s="159"/>
      <c r="BJ412" s="159"/>
      <c r="BK412" s="159"/>
      <c r="BL412" s="159"/>
      <c r="BM412" s="159"/>
      <c r="BN412" s="159"/>
      <c r="BO412" s="159"/>
      <c r="BP412" s="159"/>
      <c r="BQ412" s="159"/>
      <c r="BR412" s="159"/>
      <c r="BS412" s="159"/>
      <c r="BT412" s="159"/>
      <c r="BU412" s="159"/>
      <c r="BV412" s="159"/>
      <c r="BW412" s="159"/>
      <c r="BX412" s="159"/>
      <c r="BY412" s="159"/>
      <c r="BZ412" s="159"/>
      <c r="CA412" s="159"/>
      <c r="CB412" s="159"/>
      <c r="CC412" s="159"/>
      <c r="CD412" s="159"/>
      <c r="CE412" s="159"/>
      <c r="CF412" s="159"/>
      <c r="CG412" s="159"/>
      <c r="CH412" s="159"/>
      <c r="CI412" s="159"/>
      <c r="CJ412" s="159"/>
      <c r="CK412" s="159"/>
      <c r="CL412" s="159"/>
      <c r="CM412" s="159"/>
      <c r="CN412" s="159"/>
      <c r="CO412" s="159"/>
      <c r="CP412" s="159"/>
      <c r="CQ412" s="159"/>
      <c r="CR412" s="159"/>
      <c r="CS412" s="159"/>
      <c r="CT412" s="159"/>
      <c r="CU412" s="159"/>
      <c r="CV412" s="159"/>
      <c r="CW412" s="159"/>
      <c r="CX412" s="159"/>
      <c r="CY412" s="159"/>
      <c r="CZ412" s="159"/>
      <c r="DA412" s="159"/>
      <c r="DB412" s="159"/>
      <c r="DC412" s="159"/>
      <c r="DD412" s="159"/>
      <c r="DE412" s="159"/>
      <c r="DF412" s="159"/>
      <c r="DG412" s="159"/>
      <c r="DH412" s="159"/>
      <c r="DI412" s="159"/>
      <c r="DJ412" s="159"/>
      <c r="DK412" s="159"/>
      <c r="DL412" s="159"/>
      <c r="DM412" s="159"/>
      <c r="DN412" s="159"/>
      <c r="DO412" s="159"/>
      <c r="DP412" s="159"/>
      <c r="DQ412" s="159"/>
      <c r="DR412" s="159"/>
      <c r="DS412" s="159"/>
      <c r="DT412" s="159"/>
      <c r="DU412" s="159"/>
      <c r="DV412" s="159"/>
      <c r="DW412" s="159"/>
      <c r="DX412" s="159"/>
      <c r="DY412" s="159"/>
      <c r="DZ412" s="159"/>
      <c r="EA412" s="159"/>
      <c r="EB412" s="159"/>
      <c r="EC412" s="159"/>
      <c r="ED412" s="159"/>
      <c r="EE412" s="159"/>
      <c r="EF412" s="159"/>
      <c r="EG412" s="159"/>
      <c r="EH412" s="159"/>
      <c r="EI412" s="159"/>
      <c r="EJ412" s="159"/>
      <c r="EK412" s="159"/>
      <c r="EL412" s="159"/>
      <c r="EM412" s="159"/>
      <c r="EN412" s="159"/>
      <c r="EO412" s="159"/>
      <c r="EP412" s="159"/>
      <c r="EQ412" s="159"/>
      <c r="ER412" s="159"/>
      <c r="ES412" s="159"/>
      <c r="ET412" s="159"/>
      <c r="EU412" s="159"/>
      <c r="EV412" s="159"/>
      <c r="EW412" s="159"/>
      <c r="EX412" s="159"/>
      <c r="EY412" s="159"/>
      <c r="EZ412" s="159"/>
      <c r="FA412" s="159"/>
      <c r="FB412" s="159"/>
      <c r="FC412" s="159"/>
      <c r="FD412" s="159"/>
      <c r="FE412" s="159"/>
      <c r="FF412" s="159"/>
      <c r="FG412" s="159"/>
      <c r="FH412" s="159"/>
      <c r="FI412" s="159"/>
      <c r="FJ412" s="159"/>
      <c r="FK412" s="159"/>
      <c r="FL412" s="159"/>
      <c r="FM412" s="159"/>
      <c r="FN412" s="159"/>
      <c r="FO412" s="159"/>
      <c r="FP412" s="159"/>
      <c r="FQ412" s="159"/>
      <c r="FR412" s="159"/>
      <c r="FS412" s="159"/>
      <c r="FT412" s="159"/>
      <c r="FU412" s="159"/>
      <c r="FV412" s="159"/>
      <c r="FW412" s="159"/>
      <c r="FX412" s="159"/>
      <c r="FY412" s="159"/>
      <c r="FZ412" s="159"/>
      <c r="GA412" s="159"/>
      <c r="GB412" s="159"/>
      <c r="GC412" s="159"/>
      <c r="GD412" s="159"/>
      <c r="GE412" s="159"/>
      <c r="GF412" s="159"/>
      <c r="GG412" s="159"/>
      <c r="GH412" s="159"/>
      <c r="GI412" s="159"/>
      <c r="GJ412" s="159"/>
      <c r="GK412" s="159"/>
      <c r="GL412" s="159"/>
      <c r="GM412" s="159"/>
      <c r="GN412" s="159"/>
      <c r="GO412" s="159"/>
      <c r="GP412" s="159"/>
      <c r="GQ412" s="159"/>
      <c r="GR412" s="159"/>
      <c r="GS412" s="159"/>
      <c r="GT412" s="159"/>
      <c r="GU412" s="159"/>
      <c r="GV412" s="159"/>
      <c r="GW412" s="159"/>
      <c r="GX412" s="159"/>
      <c r="GY412" s="159"/>
      <c r="GZ412" s="159"/>
      <c r="HA412" s="159"/>
      <c r="HB412" s="159"/>
      <c r="HC412" s="159"/>
      <c r="HD412" s="159"/>
      <c r="HE412" s="159"/>
      <c r="HF412" s="159"/>
      <c r="HG412" s="159"/>
      <c r="HH412" s="159"/>
      <c r="HI412" s="159"/>
      <c r="HJ412" s="159"/>
      <c r="HK412" s="159"/>
      <c r="HL412" s="159"/>
      <c r="HM412" s="159"/>
      <c r="HN412" s="159"/>
      <c r="HO412" s="159"/>
      <c r="HP412" s="159"/>
    </row>
    <row r="413" s="158" customFormat="1" spans="1:224">
      <c r="A413" s="170"/>
      <c r="AG413" s="159"/>
      <c r="AH413" s="159"/>
      <c r="AI413" s="159"/>
      <c r="AJ413" s="159"/>
      <c r="AK413" s="159"/>
      <c r="AL413" s="159"/>
      <c r="AM413" s="159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59"/>
      <c r="BN413" s="159"/>
      <c r="BO413" s="159"/>
      <c r="BP413" s="159"/>
      <c r="BQ413" s="159"/>
      <c r="BR413" s="159"/>
      <c r="BS413" s="159"/>
      <c r="BT413" s="159"/>
      <c r="BU413" s="159"/>
      <c r="BV413" s="159"/>
      <c r="BW413" s="159"/>
      <c r="BX413" s="159"/>
      <c r="BY413" s="159"/>
      <c r="BZ413" s="159"/>
      <c r="CA413" s="159"/>
      <c r="CB413" s="159"/>
      <c r="CC413" s="159"/>
      <c r="CD413" s="159"/>
      <c r="CE413" s="159"/>
      <c r="CF413" s="159"/>
      <c r="CG413" s="159"/>
      <c r="CH413" s="159"/>
      <c r="CI413" s="159"/>
      <c r="CJ413" s="159"/>
      <c r="CK413" s="159"/>
      <c r="CL413" s="159"/>
      <c r="CM413" s="159"/>
      <c r="CN413" s="159"/>
      <c r="CO413" s="159"/>
      <c r="CP413" s="159"/>
      <c r="CQ413" s="159"/>
      <c r="CR413" s="159"/>
      <c r="CS413" s="159"/>
      <c r="CT413" s="159"/>
      <c r="CU413" s="159"/>
      <c r="CV413" s="159"/>
      <c r="CW413" s="159"/>
      <c r="CX413" s="159"/>
      <c r="CY413" s="159"/>
      <c r="CZ413" s="159"/>
      <c r="DA413" s="159"/>
      <c r="DB413" s="159"/>
      <c r="DC413" s="159"/>
      <c r="DD413" s="159"/>
      <c r="DE413" s="159"/>
      <c r="DF413" s="159"/>
      <c r="DG413" s="159"/>
      <c r="DH413" s="159"/>
      <c r="DI413" s="159"/>
      <c r="DJ413" s="159"/>
      <c r="DK413" s="159"/>
      <c r="DL413" s="159"/>
      <c r="DM413" s="159"/>
      <c r="DN413" s="159"/>
      <c r="DO413" s="159"/>
      <c r="DP413" s="159"/>
      <c r="DQ413" s="159"/>
      <c r="DR413" s="159"/>
      <c r="DS413" s="159"/>
      <c r="DT413" s="159"/>
      <c r="DU413" s="159"/>
      <c r="DV413" s="159"/>
      <c r="DW413" s="159"/>
      <c r="DX413" s="159"/>
      <c r="DY413" s="159"/>
      <c r="DZ413" s="159"/>
      <c r="EA413" s="159"/>
      <c r="EB413" s="159"/>
      <c r="EC413" s="159"/>
      <c r="ED413" s="159"/>
      <c r="EE413" s="159"/>
      <c r="EF413" s="159"/>
      <c r="EG413" s="159"/>
      <c r="EH413" s="159"/>
      <c r="EI413" s="159"/>
      <c r="EJ413" s="159"/>
      <c r="EK413" s="159"/>
      <c r="EL413" s="159"/>
      <c r="EM413" s="159"/>
      <c r="EN413" s="159"/>
      <c r="EO413" s="159"/>
      <c r="EP413" s="159"/>
      <c r="EQ413" s="159"/>
      <c r="ER413" s="159"/>
      <c r="ES413" s="159"/>
      <c r="ET413" s="159"/>
      <c r="EU413" s="159"/>
      <c r="EV413" s="159"/>
      <c r="EW413" s="159"/>
      <c r="EX413" s="159"/>
      <c r="EY413" s="159"/>
      <c r="EZ413" s="159"/>
      <c r="FA413" s="159"/>
      <c r="FB413" s="159"/>
      <c r="FC413" s="159"/>
      <c r="FD413" s="159"/>
      <c r="FE413" s="159"/>
      <c r="FF413" s="159"/>
      <c r="FG413" s="159"/>
      <c r="FH413" s="159"/>
      <c r="FI413" s="159"/>
      <c r="FJ413" s="159"/>
      <c r="FK413" s="159"/>
      <c r="FL413" s="159"/>
      <c r="FM413" s="159"/>
      <c r="FN413" s="159"/>
      <c r="FO413" s="159"/>
      <c r="FP413" s="159"/>
      <c r="FQ413" s="159"/>
      <c r="FR413" s="159"/>
      <c r="FS413" s="159"/>
      <c r="FT413" s="159"/>
      <c r="FU413" s="159"/>
      <c r="FV413" s="159"/>
      <c r="FW413" s="159"/>
      <c r="FX413" s="159"/>
      <c r="FY413" s="159"/>
      <c r="FZ413" s="159"/>
      <c r="GA413" s="159"/>
      <c r="GB413" s="159"/>
      <c r="GC413" s="159"/>
      <c r="GD413" s="159"/>
      <c r="GE413" s="159"/>
      <c r="GF413" s="159"/>
      <c r="GG413" s="159"/>
      <c r="GH413" s="159"/>
      <c r="GI413" s="159"/>
      <c r="GJ413" s="159"/>
      <c r="GK413" s="159"/>
      <c r="GL413" s="159"/>
      <c r="GM413" s="159"/>
      <c r="GN413" s="159"/>
      <c r="GO413" s="159"/>
      <c r="GP413" s="159"/>
      <c r="GQ413" s="159"/>
      <c r="GR413" s="159"/>
      <c r="GS413" s="159"/>
      <c r="GT413" s="159"/>
      <c r="GU413" s="159"/>
      <c r="GV413" s="159"/>
      <c r="GW413" s="159"/>
      <c r="GX413" s="159"/>
      <c r="GY413" s="159"/>
      <c r="GZ413" s="159"/>
      <c r="HA413" s="159"/>
      <c r="HB413" s="159"/>
      <c r="HC413" s="159"/>
      <c r="HD413" s="159"/>
      <c r="HE413" s="159"/>
      <c r="HF413" s="159"/>
      <c r="HG413" s="159"/>
      <c r="HH413" s="159"/>
      <c r="HI413" s="159"/>
      <c r="HJ413" s="159"/>
      <c r="HK413" s="159"/>
      <c r="HL413" s="159"/>
      <c r="HM413" s="159"/>
      <c r="HN413" s="159"/>
      <c r="HO413" s="159"/>
      <c r="HP413" s="159"/>
    </row>
    <row r="414" s="158" customFormat="1" spans="1:224">
      <c r="A414" s="170"/>
      <c r="AG414" s="159"/>
      <c r="AH414" s="159"/>
      <c r="AI414" s="159"/>
      <c r="AJ414" s="159"/>
      <c r="AK414" s="159"/>
      <c r="AL414" s="159"/>
      <c r="AM414" s="159"/>
      <c r="AN414" s="159"/>
      <c r="AO414" s="159"/>
      <c r="AP414" s="159"/>
      <c r="AQ414" s="159"/>
      <c r="AR414" s="159"/>
      <c r="AS414" s="159"/>
      <c r="AT414" s="159"/>
      <c r="AU414" s="159"/>
      <c r="AV414" s="159"/>
      <c r="AW414" s="159"/>
      <c r="AX414" s="159"/>
      <c r="AY414" s="159"/>
      <c r="AZ414" s="159"/>
      <c r="BA414" s="159"/>
      <c r="BB414" s="159"/>
      <c r="BC414" s="159"/>
      <c r="BD414" s="159"/>
      <c r="BE414" s="159"/>
      <c r="BF414" s="159"/>
      <c r="BG414" s="159"/>
      <c r="BH414" s="159"/>
      <c r="BI414" s="159"/>
      <c r="BJ414" s="159"/>
      <c r="BK414" s="159"/>
      <c r="BL414" s="159"/>
      <c r="BM414" s="159"/>
      <c r="BN414" s="159"/>
      <c r="BO414" s="159"/>
      <c r="BP414" s="159"/>
      <c r="BQ414" s="159"/>
      <c r="BR414" s="159"/>
      <c r="BS414" s="159"/>
      <c r="BT414" s="159"/>
      <c r="BU414" s="159"/>
      <c r="BV414" s="159"/>
      <c r="BW414" s="159"/>
      <c r="BX414" s="159"/>
      <c r="BY414" s="159"/>
      <c r="BZ414" s="159"/>
      <c r="CA414" s="159"/>
      <c r="CB414" s="159"/>
      <c r="CC414" s="159"/>
      <c r="CD414" s="159"/>
      <c r="CE414" s="159"/>
      <c r="CF414" s="159"/>
      <c r="CG414" s="159"/>
      <c r="CH414" s="159"/>
      <c r="CI414" s="159"/>
      <c r="CJ414" s="159"/>
      <c r="CK414" s="159"/>
      <c r="CL414" s="159"/>
      <c r="CM414" s="159"/>
      <c r="CN414" s="159"/>
      <c r="CO414" s="159"/>
      <c r="CP414" s="159"/>
      <c r="CQ414" s="159"/>
      <c r="CR414" s="159"/>
      <c r="CS414" s="159"/>
      <c r="CT414" s="159"/>
      <c r="CU414" s="159"/>
      <c r="CV414" s="159"/>
      <c r="CW414" s="159"/>
      <c r="CX414" s="159"/>
      <c r="CY414" s="159"/>
      <c r="CZ414" s="159"/>
      <c r="DA414" s="159"/>
      <c r="DB414" s="159"/>
      <c r="DC414" s="159"/>
      <c r="DD414" s="159"/>
      <c r="DE414" s="159"/>
      <c r="DF414" s="159"/>
      <c r="DG414" s="159"/>
      <c r="DH414" s="159"/>
      <c r="DI414" s="159"/>
      <c r="DJ414" s="159"/>
      <c r="DK414" s="159"/>
      <c r="DL414" s="159"/>
      <c r="DM414" s="159"/>
      <c r="DN414" s="159"/>
      <c r="DO414" s="159"/>
      <c r="DP414" s="159"/>
      <c r="DQ414" s="159"/>
      <c r="DR414" s="159"/>
      <c r="DS414" s="159"/>
      <c r="DT414" s="159"/>
      <c r="DU414" s="159"/>
      <c r="DV414" s="159"/>
      <c r="DW414" s="159"/>
      <c r="DX414" s="159"/>
      <c r="DY414" s="159"/>
      <c r="DZ414" s="159"/>
      <c r="EA414" s="159"/>
      <c r="EB414" s="159"/>
      <c r="EC414" s="159"/>
      <c r="ED414" s="159"/>
      <c r="EE414" s="159"/>
      <c r="EF414" s="159"/>
      <c r="EG414" s="159"/>
      <c r="EH414" s="159"/>
      <c r="EI414" s="159"/>
      <c r="EJ414" s="159"/>
      <c r="EK414" s="159"/>
      <c r="EL414" s="159"/>
      <c r="EM414" s="159"/>
      <c r="EN414" s="159"/>
      <c r="EO414" s="159"/>
      <c r="EP414" s="159"/>
      <c r="EQ414" s="159"/>
      <c r="ER414" s="159"/>
      <c r="ES414" s="159"/>
      <c r="ET414" s="159"/>
      <c r="EU414" s="159"/>
      <c r="EV414" s="159"/>
      <c r="EW414" s="159"/>
      <c r="EX414" s="159"/>
      <c r="EY414" s="159"/>
      <c r="EZ414" s="159"/>
      <c r="FA414" s="159"/>
      <c r="FB414" s="159"/>
      <c r="FC414" s="159"/>
      <c r="FD414" s="159"/>
      <c r="FE414" s="159"/>
      <c r="FF414" s="159"/>
      <c r="FG414" s="159"/>
      <c r="FH414" s="159"/>
      <c r="FI414" s="159"/>
      <c r="FJ414" s="159"/>
      <c r="FK414" s="159"/>
      <c r="FL414" s="159"/>
      <c r="FM414" s="159"/>
      <c r="FN414" s="159"/>
      <c r="FO414" s="159"/>
      <c r="FP414" s="159"/>
      <c r="FQ414" s="159"/>
      <c r="FR414" s="159"/>
      <c r="FS414" s="159"/>
      <c r="FT414" s="159"/>
      <c r="FU414" s="159"/>
      <c r="FV414" s="159"/>
      <c r="FW414" s="159"/>
      <c r="FX414" s="159"/>
      <c r="FY414" s="159"/>
      <c r="FZ414" s="159"/>
      <c r="GA414" s="159"/>
      <c r="GB414" s="159"/>
      <c r="GC414" s="159"/>
      <c r="GD414" s="159"/>
      <c r="GE414" s="159"/>
      <c r="GF414" s="159"/>
      <c r="GG414" s="159"/>
      <c r="GH414" s="159"/>
      <c r="GI414" s="159"/>
      <c r="GJ414" s="159"/>
      <c r="GK414" s="159"/>
      <c r="GL414" s="159"/>
      <c r="GM414" s="159"/>
      <c r="GN414" s="159"/>
      <c r="GO414" s="159"/>
      <c r="GP414" s="159"/>
      <c r="GQ414" s="159"/>
      <c r="GR414" s="159"/>
      <c r="GS414" s="159"/>
      <c r="GT414" s="159"/>
      <c r="GU414" s="159"/>
      <c r="GV414" s="159"/>
      <c r="GW414" s="159"/>
      <c r="GX414" s="159"/>
      <c r="GY414" s="159"/>
      <c r="GZ414" s="159"/>
      <c r="HA414" s="159"/>
      <c r="HB414" s="159"/>
      <c r="HC414" s="159"/>
      <c r="HD414" s="159"/>
      <c r="HE414" s="159"/>
      <c r="HF414" s="159"/>
      <c r="HG414" s="159"/>
      <c r="HH414" s="159"/>
      <c r="HI414" s="159"/>
      <c r="HJ414" s="159"/>
      <c r="HK414" s="159"/>
      <c r="HL414" s="159"/>
      <c r="HM414" s="159"/>
      <c r="HN414" s="159"/>
      <c r="HO414" s="159"/>
      <c r="HP414" s="159"/>
    </row>
    <row r="415" s="158" customFormat="1" spans="1:224">
      <c r="A415" s="170"/>
      <c r="AG415" s="159"/>
      <c r="AH415" s="159"/>
      <c r="AI415" s="159"/>
      <c r="AJ415" s="159"/>
      <c r="AK415" s="159"/>
      <c r="AL415" s="159"/>
      <c r="AM415" s="159"/>
      <c r="AN415" s="159"/>
      <c r="AO415" s="159"/>
      <c r="AP415" s="159"/>
      <c r="AQ415" s="159"/>
      <c r="AR415" s="159"/>
      <c r="AS415" s="159"/>
      <c r="AT415" s="159"/>
      <c r="AU415" s="159"/>
      <c r="AV415" s="159"/>
      <c r="AW415" s="159"/>
      <c r="AX415" s="159"/>
      <c r="AY415" s="159"/>
      <c r="AZ415" s="159"/>
      <c r="BA415" s="159"/>
      <c r="BB415" s="159"/>
      <c r="BC415" s="159"/>
      <c r="BD415" s="159"/>
      <c r="BE415" s="159"/>
      <c r="BF415" s="159"/>
      <c r="BG415" s="159"/>
      <c r="BH415" s="159"/>
      <c r="BI415" s="159"/>
      <c r="BJ415" s="159"/>
      <c r="BK415" s="159"/>
      <c r="BL415" s="159"/>
      <c r="BM415" s="159"/>
      <c r="BN415" s="159"/>
      <c r="BO415" s="159"/>
      <c r="BP415" s="159"/>
      <c r="BQ415" s="159"/>
      <c r="BR415" s="159"/>
      <c r="BS415" s="159"/>
      <c r="BT415" s="159"/>
      <c r="BU415" s="159"/>
      <c r="BV415" s="159"/>
      <c r="BW415" s="159"/>
      <c r="BX415" s="159"/>
      <c r="BY415" s="159"/>
      <c r="BZ415" s="159"/>
      <c r="CA415" s="159"/>
      <c r="CB415" s="159"/>
      <c r="CC415" s="159"/>
      <c r="CD415" s="159"/>
      <c r="CE415" s="159"/>
      <c r="CF415" s="159"/>
      <c r="CG415" s="159"/>
      <c r="CH415" s="159"/>
      <c r="CI415" s="159"/>
      <c r="CJ415" s="159"/>
      <c r="CK415" s="159"/>
      <c r="CL415" s="159"/>
      <c r="CM415" s="159"/>
      <c r="CN415" s="159"/>
      <c r="CO415" s="159"/>
      <c r="CP415" s="159"/>
      <c r="CQ415" s="159"/>
      <c r="CR415" s="159"/>
      <c r="CS415" s="159"/>
      <c r="CT415" s="159"/>
      <c r="CU415" s="159"/>
      <c r="CV415" s="159"/>
      <c r="CW415" s="159"/>
      <c r="CX415" s="159"/>
      <c r="CY415" s="159"/>
      <c r="CZ415" s="159"/>
      <c r="DA415" s="159"/>
      <c r="DB415" s="159"/>
      <c r="DC415" s="159"/>
      <c r="DD415" s="159"/>
      <c r="DE415" s="159"/>
      <c r="DF415" s="159"/>
      <c r="DG415" s="159"/>
      <c r="DH415" s="159"/>
      <c r="DI415" s="159"/>
      <c r="DJ415" s="159"/>
      <c r="DK415" s="159"/>
      <c r="DL415" s="159"/>
      <c r="DM415" s="159"/>
      <c r="DN415" s="159"/>
      <c r="DO415" s="159"/>
      <c r="DP415" s="159"/>
      <c r="DQ415" s="159"/>
      <c r="DR415" s="159"/>
      <c r="DS415" s="159"/>
      <c r="DT415" s="159"/>
      <c r="DU415" s="159"/>
      <c r="DV415" s="159"/>
      <c r="DW415" s="159"/>
      <c r="DX415" s="159"/>
      <c r="DY415" s="159"/>
      <c r="DZ415" s="159"/>
      <c r="EA415" s="159"/>
      <c r="EB415" s="159"/>
      <c r="EC415" s="159"/>
      <c r="ED415" s="159"/>
      <c r="EE415" s="159"/>
      <c r="EF415" s="159"/>
      <c r="EG415" s="159"/>
      <c r="EH415" s="159"/>
      <c r="EI415" s="159"/>
      <c r="EJ415" s="159"/>
      <c r="EK415" s="159"/>
      <c r="EL415" s="159"/>
      <c r="EM415" s="159"/>
      <c r="EN415" s="159"/>
      <c r="EO415" s="159"/>
      <c r="EP415" s="159"/>
      <c r="EQ415" s="159"/>
      <c r="ER415" s="159"/>
      <c r="ES415" s="159"/>
      <c r="ET415" s="159"/>
      <c r="EU415" s="159"/>
      <c r="EV415" s="159"/>
      <c r="EW415" s="159"/>
      <c r="EX415" s="159"/>
      <c r="EY415" s="159"/>
      <c r="EZ415" s="159"/>
      <c r="FA415" s="159"/>
      <c r="FB415" s="159"/>
      <c r="FC415" s="159"/>
      <c r="FD415" s="159"/>
      <c r="FE415" s="159"/>
      <c r="FF415" s="159"/>
      <c r="FG415" s="159"/>
      <c r="FH415" s="159"/>
      <c r="FI415" s="159"/>
      <c r="FJ415" s="159"/>
      <c r="FK415" s="159"/>
      <c r="FL415" s="159"/>
      <c r="FM415" s="159"/>
      <c r="FN415" s="159"/>
      <c r="FO415" s="159"/>
      <c r="FP415" s="159"/>
      <c r="FQ415" s="159"/>
      <c r="FR415" s="159"/>
      <c r="FS415" s="159"/>
      <c r="FT415" s="159"/>
      <c r="FU415" s="159"/>
      <c r="FV415" s="159"/>
      <c r="FW415" s="159"/>
      <c r="FX415" s="159"/>
      <c r="FY415" s="159"/>
      <c r="FZ415" s="159"/>
      <c r="GA415" s="159"/>
      <c r="GB415" s="159"/>
      <c r="GC415" s="159"/>
      <c r="GD415" s="159"/>
      <c r="GE415" s="159"/>
      <c r="GF415" s="159"/>
      <c r="GG415" s="159"/>
      <c r="GH415" s="159"/>
      <c r="GI415" s="159"/>
      <c r="GJ415" s="159"/>
      <c r="GK415" s="159"/>
      <c r="GL415" s="159"/>
      <c r="GM415" s="159"/>
      <c r="GN415" s="159"/>
      <c r="GO415" s="159"/>
      <c r="GP415" s="159"/>
      <c r="GQ415" s="159"/>
      <c r="GR415" s="159"/>
      <c r="GS415" s="159"/>
      <c r="GT415" s="159"/>
      <c r="GU415" s="159"/>
      <c r="GV415" s="159"/>
      <c r="GW415" s="159"/>
      <c r="GX415" s="159"/>
      <c r="GY415" s="159"/>
      <c r="GZ415" s="159"/>
      <c r="HA415" s="159"/>
      <c r="HB415" s="159"/>
      <c r="HC415" s="159"/>
      <c r="HD415" s="159"/>
      <c r="HE415" s="159"/>
      <c r="HF415" s="159"/>
      <c r="HG415" s="159"/>
      <c r="HH415" s="159"/>
      <c r="HI415" s="159"/>
      <c r="HJ415" s="159"/>
      <c r="HK415" s="159"/>
      <c r="HL415" s="159"/>
      <c r="HM415" s="159"/>
      <c r="HN415" s="159"/>
      <c r="HO415" s="159"/>
      <c r="HP415" s="159"/>
    </row>
    <row r="416" s="158" customFormat="1" spans="1:224">
      <c r="A416" s="170"/>
      <c r="AG416" s="159"/>
      <c r="AH416" s="159"/>
      <c r="AI416" s="159"/>
      <c r="AJ416" s="159"/>
      <c r="AK416" s="159"/>
      <c r="AL416" s="159"/>
      <c r="AM416" s="159"/>
      <c r="AN416" s="159"/>
      <c r="AO416" s="159"/>
      <c r="AP416" s="159"/>
      <c r="AQ416" s="159"/>
      <c r="AR416" s="159"/>
      <c r="AS416" s="159"/>
      <c r="AT416" s="159"/>
      <c r="AU416" s="159"/>
      <c r="AV416" s="159"/>
      <c r="AW416" s="159"/>
      <c r="AX416" s="159"/>
      <c r="AY416" s="159"/>
      <c r="AZ416" s="159"/>
      <c r="BA416" s="159"/>
      <c r="BB416" s="159"/>
      <c r="BC416" s="159"/>
      <c r="BD416" s="159"/>
      <c r="BE416" s="159"/>
      <c r="BF416" s="159"/>
      <c r="BG416" s="159"/>
      <c r="BH416" s="159"/>
      <c r="BI416" s="159"/>
      <c r="BJ416" s="159"/>
      <c r="BK416" s="159"/>
      <c r="BL416" s="159"/>
      <c r="BM416" s="159"/>
      <c r="BN416" s="159"/>
      <c r="BO416" s="159"/>
      <c r="BP416" s="159"/>
      <c r="BQ416" s="159"/>
      <c r="BR416" s="159"/>
      <c r="BS416" s="159"/>
      <c r="BT416" s="159"/>
      <c r="BU416" s="159"/>
      <c r="BV416" s="159"/>
      <c r="BW416" s="159"/>
      <c r="BX416" s="159"/>
      <c r="BY416" s="159"/>
      <c r="BZ416" s="159"/>
      <c r="CA416" s="159"/>
      <c r="CB416" s="159"/>
      <c r="CC416" s="159"/>
      <c r="CD416" s="159"/>
      <c r="CE416" s="159"/>
      <c r="CF416" s="159"/>
      <c r="CG416" s="159"/>
      <c r="CH416" s="159"/>
      <c r="CI416" s="159"/>
      <c r="CJ416" s="159"/>
      <c r="CK416" s="159"/>
      <c r="CL416" s="159"/>
      <c r="CM416" s="159"/>
      <c r="CN416" s="159"/>
      <c r="CO416" s="159"/>
      <c r="CP416" s="159"/>
      <c r="CQ416" s="159"/>
      <c r="CR416" s="159"/>
      <c r="CS416" s="159"/>
      <c r="CT416" s="159"/>
      <c r="CU416" s="159"/>
      <c r="CV416" s="159"/>
      <c r="CW416" s="159"/>
      <c r="CX416" s="159"/>
      <c r="CY416" s="159"/>
      <c r="CZ416" s="159"/>
      <c r="DA416" s="159"/>
      <c r="DB416" s="159"/>
      <c r="DC416" s="159"/>
      <c r="DD416" s="159"/>
      <c r="DE416" s="159"/>
      <c r="DF416" s="159"/>
      <c r="DG416" s="159"/>
      <c r="DH416" s="159"/>
      <c r="DI416" s="159"/>
      <c r="DJ416" s="159"/>
      <c r="DK416" s="159"/>
      <c r="DL416" s="159"/>
      <c r="DM416" s="159"/>
      <c r="DN416" s="159"/>
      <c r="DO416" s="159"/>
      <c r="DP416" s="159"/>
      <c r="DQ416" s="159"/>
      <c r="DR416" s="159"/>
      <c r="DS416" s="159"/>
      <c r="DT416" s="159"/>
      <c r="DU416" s="159"/>
      <c r="DV416" s="159"/>
      <c r="DW416" s="159"/>
      <c r="DX416" s="159"/>
      <c r="DY416" s="159"/>
      <c r="DZ416" s="159"/>
      <c r="EA416" s="159"/>
      <c r="EB416" s="159"/>
      <c r="EC416" s="159"/>
      <c r="ED416" s="159"/>
      <c r="EE416" s="159"/>
      <c r="EF416" s="159"/>
      <c r="EG416" s="159"/>
      <c r="EH416" s="159"/>
      <c r="EI416" s="159"/>
      <c r="EJ416" s="159"/>
      <c r="EK416" s="159"/>
      <c r="EL416" s="159"/>
      <c r="EM416" s="159"/>
      <c r="EN416" s="159"/>
      <c r="EO416" s="159"/>
      <c r="EP416" s="159"/>
      <c r="EQ416" s="159"/>
      <c r="ER416" s="159"/>
      <c r="ES416" s="159"/>
      <c r="ET416" s="159"/>
      <c r="EU416" s="159"/>
      <c r="EV416" s="159"/>
      <c r="EW416" s="159"/>
      <c r="EX416" s="159"/>
      <c r="EY416" s="159"/>
      <c r="EZ416" s="159"/>
      <c r="FA416" s="159"/>
      <c r="FB416" s="159"/>
      <c r="FC416" s="159"/>
      <c r="FD416" s="159"/>
      <c r="FE416" s="159"/>
      <c r="FF416" s="159"/>
      <c r="FG416" s="159"/>
      <c r="FH416" s="159"/>
      <c r="FI416" s="159"/>
      <c r="FJ416" s="159"/>
      <c r="FK416" s="159"/>
      <c r="FL416" s="159"/>
      <c r="FM416" s="159"/>
      <c r="FN416" s="159"/>
      <c r="FO416" s="159"/>
      <c r="FP416" s="159"/>
      <c r="FQ416" s="159"/>
      <c r="FR416" s="159"/>
      <c r="FS416" s="159"/>
      <c r="FT416" s="159"/>
      <c r="FU416" s="159"/>
      <c r="FV416" s="159"/>
      <c r="FW416" s="159"/>
      <c r="FX416" s="159"/>
      <c r="FY416" s="159"/>
      <c r="FZ416" s="159"/>
      <c r="GA416" s="159"/>
      <c r="GB416" s="159"/>
      <c r="GC416" s="159"/>
      <c r="GD416" s="159"/>
      <c r="GE416" s="159"/>
      <c r="GF416" s="159"/>
      <c r="GG416" s="159"/>
      <c r="GH416" s="159"/>
      <c r="GI416" s="159"/>
      <c r="GJ416" s="159"/>
      <c r="GK416" s="159"/>
      <c r="GL416" s="159"/>
      <c r="GM416" s="159"/>
      <c r="GN416" s="159"/>
      <c r="GO416" s="159"/>
      <c r="GP416" s="159"/>
      <c r="GQ416" s="159"/>
      <c r="GR416" s="159"/>
      <c r="GS416" s="159"/>
      <c r="GT416" s="159"/>
      <c r="GU416" s="159"/>
      <c r="GV416" s="159"/>
      <c r="GW416" s="159"/>
      <c r="GX416" s="159"/>
      <c r="GY416" s="159"/>
      <c r="GZ416" s="159"/>
      <c r="HA416" s="159"/>
      <c r="HB416" s="159"/>
      <c r="HC416" s="159"/>
      <c r="HD416" s="159"/>
      <c r="HE416" s="159"/>
      <c r="HF416" s="159"/>
      <c r="HG416" s="159"/>
      <c r="HH416" s="159"/>
      <c r="HI416" s="159"/>
      <c r="HJ416" s="159"/>
      <c r="HK416" s="159"/>
      <c r="HL416" s="159"/>
      <c r="HM416" s="159"/>
      <c r="HN416" s="159"/>
      <c r="HO416" s="159"/>
      <c r="HP416" s="159"/>
    </row>
    <row r="417" s="158" customFormat="1" spans="1:224">
      <c r="A417" s="170"/>
      <c r="AG417" s="159"/>
      <c r="AH417" s="159"/>
      <c r="AI417" s="159"/>
      <c r="AJ417" s="159"/>
      <c r="AK417" s="159"/>
      <c r="AL417" s="159"/>
      <c r="AM417" s="159"/>
      <c r="AN417" s="159"/>
      <c r="AO417" s="159"/>
      <c r="AP417" s="159"/>
      <c r="AQ417" s="159"/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  <c r="BD417" s="159"/>
      <c r="BE417" s="159"/>
      <c r="BF417" s="159"/>
      <c r="BG417" s="159"/>
      <c r="BH417" s="159"/>
      <c r="BI417" s="159"/>
      <c r="BJ417" s="159"/>
      <c r="BK417" s="159"/>
      <c r="BL417" s="159"/>
      <c r="BM417" s="159"/>
      <c r="BN417" s="159"/>
      <c r="BO417" s="159"/>
      <c r="BP417" s="159"/>
      <c r="BQ417" s="159"/>
      <c r="BR417" s="159"/>
      <c r="BS417" s="159"/>
      <c r="BT417" s="159"/>
      <c r="BU417" s="159"/>
      <c r="BV417" s="159"/>
      <c r="BW417" s="159"/>
      <c r="BX417" s="159"/>
      <c r="BY417" s="159"/>
      <c r="BZ417" s="159"/>
      <c r="CA417" s="159"/>
      <c r="CB417" s="159"/>
      <c r="CC417" s="159"/>
      <c r="CD417" s="159"/>
      <c r="CE417" s="159"/>
      <c r="CF417" s="159"/>
      <c r="CG417" s="159"/>
      <c r="CH417" s="159"/>
      <c r="CI417" s="159"/>
      <c r="CJ417" s="159"/>
      <c r="CK417" s="159"/>
      <c r="CL417" s="159"/>
      <c r="CM417" s="159"/>
      <c r="CN417" s="159"/>
      <c r="CO417" s="159"/>
      <c r="CP417" s="159"/>
      <c r="CQ417" s="159"/>
      <c r="CR417" s="159"/>
      <c r="CS417" s="159"/>
      <c r="CT417" s="159"/>
      <c r="CU417" s="159"/>
      <c r="CV417" s="159"/>
      <c r="CW417" s="159"/>
      <c r="CX417" s="159"/>
      <c r="CY417" s="159"/>
      <c r="CZ417" s="159"/>
      <c r="DA417" s="159"/>
      <c r="DB417" s="159"/>
      <c r="DC417" s="159"/>
      <c r="DD417" s="159"/>
      <c r="DE417" s="159"/>
      <c r="DF417" s="159"/>
      <c r="DG417" s="159"/>
      <c r="DH417" s="159"/>
      <c r="DI417" s="159"/>
      <c r="DJ417" s="159"/>
      <c r="DK417" s="159"/>
      <c r="DL417" s="159"/>
      <c r="DM417" s="159"/>
      <c r="DN417" s="159"/>
      <c r="DO417" s="159"/>
      <c r="DP417" s="159"/>
      <c r="DQ417" s="159"/>
      <c r="DR417" s="159"/>
      <c r="DS417" s="159"/>
      <c r="DT417" s="159"/>
      <c r="DU417" s="159"/>
      <c r="DV417" s="159"/>
      <c r="DW417" s="159"/>
      <c r="DX417" s="159"/>
      <c r="DY417" s="159"/>
      <c r="DZ417" s="159"/>
      <c r="EA417" s="159"/>
      <c r="EB417" s="159"/>
      <c r="EC417" s="159"/>
      <c r="ED417" s="159"/>
      <c r="EE417" s="159"/>
      <c r="EF417" s="159"/>
      <c r="EG417" s="159"/>
      <c r="EH417" s="159"/>
      <c r="EI417" s="159"/>
      <c r="EJ417" s="159"/>
      <c r="EK417" s="159"/>
      <c r="EL417" s="159"/>
      <c r="EM417" s="159"/>
      <c r="EN417" s="159"/>
      <c r="EO417" s="159"/>
      <c r="EP417" s="159"/>
      <c r="EQ417" s="159"/>
      <c r="ER417" s="159"/>
      <c r="ES417" s="159"/>
      <c r="ET417" s="159"/>
      <c r="EU417" s="159"/>
      <c r="EV417" s="159"/>
      <c r="EW417" s="159"/>
      <c r="EX417" s="159"/>
      <c r="EY417" s="159"/>
      <c r="EZ417" s="159"/>
      <c r="FA417" s="159"/>
      <c r="FB417" s="159"/>
      <c r="FC417" s="159"/>
      <c r="FD417" s="159"/>
      <c r="FE417" s="159"/>
      <c r="FF417" s="159"/>
      <c r="FG417" s="159"/>
      <c r="FH417" s="159"/>
      <c r="FI417" s="159"/>
      <c r="FJ417" s="159"/>
      <c r="FK417" s="159"/>
      <c r="FL417" s="159"/>
      <c r="FM417" s="159"/>
      <c r="FN417" s="159"/>
      <c r="FO417" s="159"/>
      <c r="FP417" s="159"/>
      <c r="FQ417" s="159"/>
      <c r="FR417" s="159"/>
      <c r="FS417" s="159"/>
      <c r="FT417" s="159"/>
      <c r="FU417" s="159"/>
      <c r="FV417" s="159"/>
      <c r="FW417" s="159"/>
      <c r="FX417" s="159"/>
      <c r="FY417" s="159"/>
      <c r="FZ417" s="159"/>
      <c r="GA417" s="159"/>
      <c r="GB417" s="159"/>
      <c r="GC417" s="159"/>
      <c r="GD417" s="159"/>
      <c r="GE417" s="159"/>
      <c r="GF417" s="159"/>
      <c r="GG417" s="159"/>
      <c r="GH417" s="159"/>
      <c r="GI417" s="159"/>
      <c r="GJ417" s="159"/>
      <c r="GK417" s="159"/>
      <c r="GL417" s="159"/>
      <c r="GM417" s="159"/>
      <c r="GN417" s="159"/>
      <c r="GO417" s="159"/>
      <c r="GP417" s="159"/>
      <c r="GQ417" s="159"/>
      <c r="GR417" s="159"/>
      <c r="GS417" s="159"/>
      <c r="GT417" s="159"/>
      <c r="GU417" s="159"/>
      <c r="GV417" s="159"/>
      <c r="GW417" s="159"/>
      <c r="GX417" s="159"/>
      <c r="GY417" s="159"/>
      <c r="GZ417" s="159"/>
      <c r="HA417" s="159"/>
      <c r="HB417" s="159"/>
      <c r="HC417" s="159"/>
      <c r="HD417" s="159"/>
      <c r="HE417" s="159"/>
      <c r="HF417" s="159"/>
      <c r="HG417" s="159"/>
      <c r="HH417" s="159"/>
      <c r="HI417" s="159"/>
      <c r="HJ417" s="159"/>
      <c r="HK417" s="159"/>
      <c r="HL417" s="159"/>
      <c r="HM417" s="159"/>
      <c r="HN417" s="159"/>
      <c r="HO417" s="159"/>
      <c r="HP417" s="159"/>
    </row>
    <row r="418" s="158" customFormat="1" spans="1:224">
      <c r="A418" s="170"/>
      <c r="AG418" s="159"/>
      <c r="AH418" s="159"/>
      <c r="AI418" s="159"/>
      <c r="AJ418" s="159"/>
      <c r="AK418" s="159"/>
      <c r="AL418" s="159"/>
      <c r="AM418" s="159"/>
      <c r="AN418" s="159"/>
      <c r="AO418" s="159"/>
      <c r="AP418" s="159"/>
      <c r="AQ418" s="159"/>
      <c r="AR418" s="159"/>
      <c r="AS418" s="159"/>
      <c r="AT418" s="159"/>
      <c r="AU418" s="159"/>
      <c r="AV418" s="159"/>
      <c r="AW418" s="159"/>
      <c r="AX418" s="159"/>
      <c r="AY418" s="159"/>
      <c r="AZ418" s="159"/>
      <c r="BA418" s="159"/>
      <c r="BB418" s="159"/>
      <c r="BC418" s="159"/>
      <c r="BD418" s="159"/>
      <c r="BE418" s="159"/>
      <c r="BF418" s="159"/>
      <c r="BG418" s="159"/>
      <c r="BH418" s="159"/>
      <c r="BI418" s="159"/>
      <c r="BJ418" s="159"/>
      <c r="BK418" s="159"/>
      <c r="BL418" s="159"/>
      <c r="BM418" s="159"/>
      <c r="BN418" s="159"/>
      <c r="BO418" s="159"/>
      <c r="BP418" s="159"/>
      <c r="BQ418" s="159"/>
      <c r="BR418" s="159"/>
      <c r="BS418" s="159"/>
      <c r="BT418" s="159"/>
      <c r="BU418" s="159"/>
      <c r="BV418" s="159"/>
      <c r="BW418" s="159"/>
      <c r="BX418" s="159"/>
      <c r="BY418" s="159"/>
      <c r="BZ418" s="159"/>
      <c r="CA418" s="159"/>
      <c r="CB418" s="159"/>
      <c r="CC418" s="159"/>
      <c r="CD418" s="159"/>
      <c r="CE418" s="159"/>
      <c r="CF418" s="159"/>
      <c r="CG418" s="159"/>
      <c r="CH418" s="159"/>
      <c r="CI418" s="159"/>
      <c r="CJ418" s="159"/>
      <c r="CK418" s="159"/>
      <c r="CL418" s="159"/>
      <c r="CM418" s="159"/>
      <c r="CN418" s="159"/>
      <c r="CO418" s="159"/>
      <c r="CP418" s="159"/>
      <c r="CQ418" s="159"/>
      <c r="CR418" s="159"/>
      <c r="CS418" s="159"/>
      <c r="CT418" s="159"/>
      <c r="CU418" s="159"/>
      <c r="CV418" s="159"/>
      <c r="CW418" s="159"/>
      <c r="CX418" s="159"/>
      <c r="CY418" s="159"/>
      <c r="CZ418" s="159"/>
      <c r="DA418" s="159"/>
      <c r="DB418" s="159"/>
      <c r="DC418" s="159"/>
      <c r="DD418" s="159"/>
      <c r="DE418" s="159"/>
      <c r="DF418" s="159"/>
      <c r="DG418" s="159"/>
      <c r="DH418" s="159"/>
      <c r="DI418" s="159"/>
      <c r="DJ418" s="159"/>
      <c r="DK418" s="159"/>
      <c r="DL418" s="159"/>
      <c r="DM418" s="159"/>
      <c r="DN418" s="159"/>
      <c r="DO418" s="159"/>
      <c r="DP418" s="159"/>
      <c r="DQ418" s="159"/>
      <c r="DR418" s="159"/>
      <c r="DS418" s="159"/>
      <c r="DT418" s="159"/>
      <c r="DU418" s="159"/>
      <c r="DV418" s="159"/>
      <c r="DW418" s="159"/>
      <c r="DX418" s="159"/>
      <c r="DY418" s="159"/>
      <c r="DZ418" s="159"/>
      <c r="EA418" s="159"/>
      <c r="EB418" s="159"/>
      <c r="EC418" s="159"/>
      <c r="ED418" s="159"/>
      <c r="EE418" s="159"/>
      <c r="EF418" s="159"/>
      <c r="EG418" s="159"/>
      <c r="EH418" s="159"/>
      <c r="EI418" s="159"/>
      <c r="EJ418" s="159"/>
      <c r="EK418" s="159"/>
      <c r="EL418" s="159"/>
      <c r="EM418" s="159"/>
      <c r="EN418" s="159"/>
      <c r="EO418" s="159"/>
      <c r="EP418" s="159"/>
      <c r="EQ418" s="159"/>
      <c r="ER418" s="159"/>
      <c r="ES418" s="159"/>
      <c r="ET418" s="159"/>
      <c r="EU418" s="159"/>
      <c r="EV418" s="159"/>
      <c r="EW418" s="159"/>
      <c r="EX418" s="159"/>
      <c r="EY418" s="159"/>
      <c r="EZ418" s="159"/>
      <c r="FA418" s="159"/>
      <c r="FB418" s="159"/>
      <c r="FC418" s="159"/>
      <c r="FD418" s="159"/>
      <c r="FE418" s="159"/>
      <c r="FF418" s="159"/>
      <c r="FG418" s="159"/>
      <c r="FH418" s="159"/>
      <c r="FI418" s="159"/>
      <c r="FJ418" s="159"/>
      <c r="FK418" s="159"/>
      <c r="FL418" s="159"/>
      <c r="FM418" s="159"/>
      <c r="FN418" s="159"/>
      <c r="FO418" s="159"/>
      <c r="FP418" s="159"/>
      <c r="FQ418" s="159"/>
      <c r="FR418" s="159"/>
      <c r="FS418" s="159"/>
      <c r="FT418" s="159"/>
      <c r="FU418" s="159"/>
      <c r="FV418" s="159"/>
      <c r="FW418" s="159"/>
      <c r="FX418" s="159"/>
      <c r="FY418" s="159"/>
      <c r="FZ418" s="159"/>
      <c r="GA418" s="159"/>
      <c r="GB418" s="159"/>
      <c r="GC418" s="159"/>
      <c r="GD418" s="159"/>
      <c r="GE418" s="159"/>
      <c r="GF418" s="159"/>
      <c r="GG418" s="159"/>
      <c r="GH418" s="159"/>
      <c r="GI418" s="159"/>
      <c r="GJ418" s="159"/>
      <c r="GK418" s="159"/>
      <c r="GL418" s="159"/>
      <c r="GM418" s="159"/>
      <c r="GN418" s="159"/>
      <c r="GO418" s="159"/>
      <c r="GP418" s="159"/>
      <c r="GQ418" s="159"/>
      <c r="GR418" s="159"/>
      <c r="GS418" s="159"/>
      <c r="GT418" s="159"/>
      <c r="GU418" s="159"/>
      <c r="GV418" s="159"/>
      <c r="GW418" s="159"/>
      <c r="GX418" s="159"/>
      <c r="GY418" s="159"/>
      <c r="GZ418" s="159"/>
      <c r="HA418" s="159"/>
      <c r="HB418" s="159"/>
      <c r="HC418" s="159"/>
      <c r="HD418" s="159"/>
      <c r="HE418" s="159"/>
      <c r="HF418" s="159"/>
      <c r="HG418" s="159"/>
      <c r="HH418" s="159"/>
      <c r="HI418" s="159"/>
      <c r="HJ418" s="159"/>
      <c r="HK418" s="159"/>
      <c r="HL418" s="159"/>
      <c r="HM418" s="159"/>
      <c r="HN418" s="159"/>
      <c r="HO418" s="159"/>
      <c r="HP418" s="159"/>
    </row>
    <row r="419" s="158" customFormat="1" spans="1:224">
      <c r="A419" s="170"/>
      <c r="AG419" s="159"/>
      <c r="AH419" s="159"/>
      <c r="AI419" s="159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59"/>
      <c r="AT419" s="159"/>
      <c r="AU419" s="159"/>
      <c r="AV419" s="159"/>
      <c r="AW419" s="159"/>
      <c r="AX419" s="159"/>
      <c r="AY419" s="159"/>
      <c r="AZ419" s="159"/>
      <c r="BA419" s="159"/>
      <c r="BB419" s="159"/>
      <c r="BC419" s="159"/>
      <c r="BD419" s="159"/>
      <c r="BE419" s="159"/>
      <c r="BF419" s="159"/>
      <c r="BG419" s="159"/>
      <c r="BH419" s="159"/>
      <c r="BI419" s="159"/>
      <c r="BJ419" s="159"/>
      <c r="BK419" s="159"/>
      <c r="BL419" s="159"/>
      <c r="BM419" s="159"/>
      <c r="BN419" s="159"/>
      <c r="BO419" s="159"/>
      <c r="BP419" s="159"/>
      <c r="BQ419" s="159"/>
      <c r="BR419" s="159"/>
      <c r="BS419" s="159"/>
      <c r="BT419" s="159"/>
      <c r="BU419" s="159"/>
      <c r="BV419" s="159"/>
      <c r="BW419" s="159"/>
      <c r="BX419" s="159"/>
      <c r="BY419" s="159"/>
      <c r="BZ419" s="159"/>
      <c r="CA419" s="159"/>
      <c r="CB419" s="159"/>
      <c r="CC419" s="159"/>
      <c r="CD419" s="159"/>
      <c r="CE419" s="159"/>
      <c r="CF419" s="159"/>
      <c r="CG419" s="159"/>
      <c r="CH419" s="159"/>
      <c r="CI419" s="159"/>
      <c r="CJ419" s="159"/>
      <c r="CK419" s="159"/>
      <c r="CL419" s="159"/>
      <c r="CM419" s="159"/>
      <c r="CN419" s="159"/>
      <c r="CO419" s="159"/>
      <c r="CP419" s="159"/>
      <c r="CQ419" s="159"/>
      <c r="CR419" s="159"/>
      <c r="CS419" s="159"/>
      <c r="CT419" s="159"/>
      <c r="CU419" s="159"/>
      <c r="CV419" s="159"/>
      <c r="CW419" s="159"/>
      <c r="CX419" s="159"/>
      <c r="CY419" s="159"/>
      <c r="CZ419" s="159"/>
      <c r="DA419" s="159"/>
      <c r="DB419" s="159"/>
      <c r="DC419" s="159"/>
      <c r="DD419" s="159"/>
      <c r="DE419" s="159"/>
      <c r="DF419" s="159"/>
      <c r="DG419" s="159"/>
      <c r="DH419" s="159"/>
      <c r="DI419" s="159"/>
      <c r="DJ419" s="159"/>
      <c r="DK419" s="159"/>
      <c r="DL419" s="159"/>
      <c r="DM419" s="159"/>
      <c r="DN419" s="159"/>
      <c r="DO419" s="159"/>
      <c r="DP419" s="159"/>
      <c r="DQ419" s="159"/>
      <c r="DR419" s="159"/>
      <c r="DS419" s="159"/>
      <c r="DT419" s="159"/>
      <c r="DU419" s="159"/>
      <c r="DV419" s="159"/>
      <c r="DW419" s="159"/>
      <c r="DX419" s="159"/>
      <c r="DY419" s="159"/>
      <c r="DZ419" s="159"/>
      <c r="EA419" s="159"/>
      <c r="EB419" s="159"/>
      <c r="EC419" s="159"/>
      <c r="ED419" s="159"/>
      <c r="EE419" s="159"/>
      <c r="EF419" s="159"/>
      <c r="EG419" s="159"/>
      <c r="EH419" s="159"/>
      <c r="EI419" s="159"/>
      <c r="EJ419" s="159"/>
      <c r="EK419" s="159"/>
      <c r="EL419" s="159"/>
      <c r="EM419" s="159"/>
      <c r="EN419" s="159"/>
      <c r="EO419" s="159"/>
      <c r="EP419" s="159"/>
      <c r="EQ419" s="159"/>
      <c r="ER419" s="159"/>
      <c r="ES419" s="159"/>
      <c r="ET419" s="159"/>
      <c r="EU419" s="159"/>
      <c r="EV419" s="159"/>
      <c r="EW419" s="159"/>
      <c r="EX419" s="159"/>
      <c r="EY419" s="159"/>
      <c r="EZ419" s="159"/>
      <c r="FA419" s="159"/>
      <c r="FB419" s="159"/>
      <c r="FC419" s="159"/>
      <c r="FD419" s="159"/>
      <c r="FE419" s="159"/>
      <c r="FF419" s="159"/>
      <c r="FG419" s="159"/>
      <c r="FH419" s="159"/>
      <c r="FI419" s="159"/>
      <c r="FJ419" s="159"/>
      <c r="FK419" s="159"/>
      <c r="FL419" s="159"/>
      <c r="FM419" s="159"/>
      <c r="FN419" s="159"/>
      <c r="FO419" s="159"/>
      <c r="FP419" s="159"/>
      <c r="FQ419" s="159"/>
      <c r="FR419" s="159"/>
      <c r="FS419" s="159"/>
      <c r="FT419" s="159"/>
      <c r="FU419" s="159"/>
      <c r="FV419" s="159"/>
      <c r="FW419" s="159"/>
      <c r="FX419" s="159"/>
      <c r="FY419" s="159"/>
      <c r="FZ419" s="159"/>
      <c r="GA419" s="159"/>
      <c r="GB419" s="159"/>
      <c r="GC419" s="159"/>
      <c r="GD419" s="159"/>
      <c r="GE419" s="159"/>
      <c r="GF419" s="159"/>
      <c r="GG419" s="159"/>
      <c r="GH419" s="159"/>
      <c r="GI419" s="159"/>
      <c r="GJ419" s="159"/>
      <c r="GK419" s="159"/>
      <c r="GL419" s="159"/>
      <c r="GM419" s="159"/>
      <c r="GN419" s="159"/>
      <c r="GO419" s="159"/>
      <c r="GP419" s="159"/>
      <c r="GQ419" s="159"/>
      <c r="GR419" s="159"/>
      <c r="GS419" s="159"/>
      <c r="GT419" s="159"/>
      <c r="GU419" s="159"/>
      <c r="GV419" s="159"/>
      <c r="GW419" s="159"/>
      <c r="GX419" s="159"/>
      <c r="GY419" s="159"/>
      <c r="GZ419" s="159"/>
      <c r="HA419" s="159"/>
      <c r="HB419" s="159"/>
      <c r="HC419" s="159"/>
      <c r="HD419" s="159"/>
      <c r="HE419" s="159"/>
      <c r="HF419" s="159"/>
      <c r="HG419" s="159"/>
      <c r="HH419" s="159"/>
      <c r="HI419" s="159"/>
      <c r="HJ419" s="159"/>
      <c r="HK419" s="159"/>
      <c r="HL419" s="159"/>
      <c r="HM419" s="159"/>
      <c r="HN419" s="159"/>
      <c r="HO419" s="159"/>
      <c r="HP419" s="159"/>
    </row>
    <row r="420" s="158" customFormat="1" spans="1:224">
      <c r="A420" s="170"/>
      <c r="AG420" s="159"/>
      <c r="AH420" s="159"/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  <c r="AV420" s="159"/>
      <c r="AW420" s="159"/>
      <c r="AX420" s="159"/>
      <c r="AY420" s="159"/>
      <c r="AZ420" s="159"/>
      <c r="BA420" s="159"/>
      <c r="BB420" s="159"/>
      <c r="BC420" s="159"/>
      <c r="BD420" s="159"/>
      <c r="BE420" s="159"/>
      <c r="BF420" s="159"/>
      <c r="BG420" s="159"/>
      <c r="BH420" s="159"/>
      <c r="BI420" s="159"/>
      <c r="BJ420" s="159"/>
      <c r="BK420" s="159"/>
      <c r="BL420" s="159"/>
      <c r="BM420" s="159"/>
      <c r="BN420" s="159"/>
      <c r="BO420" s="159"/>
      <c r="BP420" s="159"/>
      <c r="BQ420" s="159"/>
      <c r="BR420" s="159"/>
      <c r="BS420" s="159"/>
      <c r="BT420" s="159"/>
      <c r="BU420" s="159"/>
      <c r="BV420" s="159"/>
      <c r="BW420" s="159"/>
      <c r="BX420" s="159"/>
      <c r="BY420" s="159"/>
      <c r="BZ420" s="159"/>
      <c r="CA420" s="159"/>
      <c r="CB420" s="159"/>
      <c r="CC420" s="159"/>
      <c r="CD420" s="159"/>
      <c r="CE420" s="159"/>
      <c r="CF420" s="159"/>
      <c r="CG420" s="159"/>
      <c r="CH420" s="159"/>
      <c r="CI420" s="159"/>
      <c r="CJ420" s="159"/>
      <c r="CK420" s="159"/>
      <c r="CL420" s="159"/>
      <c r="CM420" s="159"/>
      <c r="CN420" s="159"/>
      <c r="CO420" s="159"/>
      <c r="CP420" s="159"/>
      <c r="CQ420" s="159"/>
      <c r="CR420" s="159"/>
      <c r="CS420" s="159"/>
      <c r="CT420" s="159"/>
      <c r="CU420" s="159"/>
      <c r="CV420" s="159"/>
      <c r="CW420" s="159"/>
      <c r="CX420" s="159"/>
      <c r="CY420" s="159"/>
      <c r="CZ420" s="159"/>
      <c r="DA420" s="159"/>
      <c r="DB420" s="159"/>
      <c r="DC420" s="159"/>
      <c r="DD420" s="159"/>
      <c r="DE420" s="159"/>
      <c r="DF420" s="159"/>
      <c r="DG420" s="159"/>
      <c r="DH420" s="159"/>
      <c r="DI420" s="159"/>
      <c r="DJ420" s="159"/>
      <c r="DK420" s="159"/>
      <c r="DL420" s="159"/>
      <c r="DM420" s="159"/>
      <c r="DN420" s="159"/>
      <c r="DO420" s="159"/>
      <c r="DP420" s="159"/>
      <c r="DQ420" s="159"/>
      <c r="DR420" s="159"/>
      <c r="DS420" s="159"/>
      <c r="DT420" s="159"/>
      <c r="DU420" s="159"/>
      <c r="DV420" s="159"/>
      <c r="DW420" s="159"/>
      <c r="DX420" s="159"/>
      <c r="DY420" s="159"/>
      <c r="DZ420" s="159"/>
      <c r="EA420" s="159"/>
      <c r="EB420" s="159"/>
      <c r="EC420" s="159"/>
      <c r="ED420" s="159"/>
      <c r="EE420" s="159"/>
      <c r="EF420" s="159"/>
      <c r="EG420" s="159"/>
      <c r="EH420" s="159"/>
      <c r="EI420" s="159"/>
      <c r="EJ420" s="159"/>
      <c r="EK420" s="159"/>
      <c r="EL420" s="159"/>
      <c r="EM420" s="159"/>
      <c r="EN420" s="159"/>
      <c r="EO420" s="159"/>
      <c r="EP420" s="159"/>
      <c r="EQ420" s="159"/>
      <c r="ER420" s="159"/>
      <c r="ES420" s="159"/>
      <c r="ET420" s="159"/>
      <c r="EU420" s="159"/>
      <c r="EV420" s="159"/>
      <c r="EW420" s="159"/>
      <c r="EX420" s="159"/>
      <c r="EY420" s="159"/>
      <c r="EZ420" s="159"/>
      <c r="FA420" s="159"/>
      <c r="FB420" s="159"/>
      <c r="FC420" s="159"/>
      <c r="FD420" s="159"/>
      <c r="FE420" s="159"/>
      <c r="FF420" s="159"/>
      <c r="FG420" s="159"/>
      <c r="FH420" s="159"/>
      <c r="FI420" s="159"/>
      <c r="FJ420" s="159"/>
      <c r="FK420" s="159"/>
      <c r="FL420" s="159"/>
      <c r="FM420" s="159"/>
      <c r="FN420" s="159"/>
      <c r="FO420" s="159"/>
      <c r="FP420" s="159"/>
      <c r="FQ420" s="159"/>
      <c r="FR420" s="159"/>
      <c r="FS420" s="159"/>
      <c r="FT420" s="159"/>
      <c r="FU420" s="159"/>
      <c r="FV420" s="159"/>
      <c r="FW420" s="159"/>
      <c r="FX420" s="159"/>
      <c r="FY420" s="159"/>
      <c r="FZ420" s="159"/>
      <c r="GA420" s="159"/>
      <c r="GB420" s="159"/>
      <c r="GC420" s="159"/>
      <c r="GD420" s="159"/>
      <c r="GE420" s="159"/>
      <c r="GF420" s="159"/>
      <c r="GG420" s="159"/>
      <c r="GH420" s="159"/>
      <c r="GI420" s="159"/>
      <c r="GJ420" s="159"/>
      <c r="GK420" s="159"/>
      <c r="GL420" s="159"/>
      <c r="GM420" s="159"/>
      <c r="GN420" s="159"/>
      <c r="GO420" s="159"/>
      <c r="GP420" s="159"/>
      <c r="GQ420" s="159"/>
      <c r="GR420" s="159"/>
      <c r="GS420" s="159"/>
      <c r="GT420" s="159"/>
      <c r="GU420" s="159"/>
      <c r="GV420" s="159"/>
      <c r="GW420" s="159"/>
      <c r="GX420" s="159"/>
      <c r="GY420" s="159"/>
      <c r="GZ420" s="159"/>
      <c r="HA420" s="159"/>
      <c r="HB420" s="159"/>
      <c r="HC420" s="159"/>
      <c r="HD420" s="159"/>
      <c r="HE420" s="159"/>
      <c r="HF420" s="159"/>
      <c r="HG420" s="159"/>
      <c r="HH420" s="159"/>
      <c r="HI420" s="159"/>
      <c r="HJ420" s="159"/>
      <c r="HK420" s="159"/>
      <c r="HL420" s="159"/>
      <c r="HM420" s="159"/>
      <c r="HN420" s="159"/>
      <c r="HO420" s="159"/>
      <c r="HP420" s="159"/>
    </row>
    <row r="421" s="158" customFormat="1" spans="1:224">
      <c r="A421" s="170"/>
      <c r="AG421" s="159"/>
      <c r="AH421" s="159"/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  <c r="AV421" s="159"/>
      <c r="AW421" s="159"/>
      <c r="AX421" s="159"/>
      <c r="AY421" s="159"/>
      <c r="AZ421" s="159"/>
      <c r="BA421" s="159"/>
      <c r="BB421" s="159"/>
      <c r="BC421" s="159"/>
      <c r="BD421" s="159"/>
      <c r="BE421" s="159"/>
      <c r="BF421" s="159"/>
      <c r="BG421" s="159"/>
      <c r="BH421" s="159"/>
      <c r="BI421" s="159"/>
      <c r="BJ421" s="159"/>
      <c r="BK421" s="159"/>
      <c r="BL421" s="159"/>
      <c r="BM421" s="159"/>
      <c r="BN421" s="159"/>
      <c r="BO421" s="159"/>
      <c r="BP421" s="159"/>
      <c r="BQ421" s="159"/>
      <c r="BR421" s="159"/>
      <c r="BS421" s="159"/>
      <c r="BT421" s="159"/>
      <c r="BU421" s="159"/>
      <c r="BV421" s="159"/>
      <c r="BW421" s="159"/>
      <c r="BX421" s="159"/>
      <c r="BY421" s="159"/>
      <c r="BZ421" s="159"/>
      <c r="CA421" s="159"/>
      <c r="CB421" s="159"/>
      <c r="CC421" s="159"/>
      <c r="CD421" s="159"/>
      <c r="CE421" s="159"/>
      <c r="CF421" s="159"/>
      <c r="CG421" s="159"/>
      <c r="CH421" s="159"/>
      <c r="CI421" s="159"/>
      <c r="CJ421" s="159"/>
      <c r="CK421" s="159"/>
      <c r="CL421" s="159"/>
      <c r="CM421" s="159"/>
      <c r="CN421" s="159"/>
      <c r="CO421" s="159"/>
      <c r="CP421" s="159"/>
      <c r="CQ421" s="159"/>
      <c r="CR421" s="159"/>
      <c r="CS421" s="159"/>
      <c r="CT421" s="159"/>
      <c r="CU421" s="159"/>
      <c r="CV421" s="159"/>
      <c r="CW421" s="159"/>
      <c r="CX421" s="159"/>
      <c r="CY421" s="159"/>
      <c r="CZ421" s="159"/>
      <c r="DA421" s="159"/>
      <c r="DB421" s="159"/>
      <c r="DC421" s="159"/>
      <c r="DD421" s="159"/>
      <c r="DE421" s="159"/>
      <c r="DF421" s="159"/>
      <c r="DG421" s="159"/>
      <c r="DH421" s="159"/>
      <c r="DI421" s="159"/>
      <c r="DJ421" s="159"/>
      <c r="DK421" s="159"/>
      <c r="DL421" s="159"/>
      <c r="DM421" s="159"/>
      <c r="DN421" s="159"/>
      <c r="DO421" s="159"/>
      <c r="DP421" s="159"/>
      <c r="DQ421" s="159"/>
      <c r="DR421" s="159"/>
      <c r="DS421" s="159"/>
      <c r="DT421" s="159"/>
      <c r="DU421" s="159"/>
      <c r="DV421" s="159"/>
      <c r="DW421" s="159"/>
      <c r="DX421" s="159"/>
      <c r="DY421" s="159"/>
      <c r="DZ421" s="159"/>
      <c r="EA421" s="159"/>
      <c r="EB421" s="159"/>
      <c r="EC421" s="159"/>
      <c r="ED421" s="159"/>
      <c r="EE421" s="159"/>
      <c r="EF421" s="159"/>
      <c r="EG421" s="159"/>
      <c r="EH421" s="159"/>
      <c r="EI421" s="159"/>
      <c r="EJ421" s="159"/>
      <c r="EK421" s="159"/>
      <c r="EL421" s="159"/>
      <c r="EM421" s="159"/>
      <c r="EN421" s="159"/>
      <c r="EO421" s="159"/>
      <c r="EP421" s="159"/>
      <c r="EQ421" s="159"/>
      <c r="ER421" s="159"/>
      <c r="ES421" s="159"/>
      <c r="ET421" s="159"/>
      <c r="EU421" s="159"/>
      <c r="EV421" s="159"/>
      <c r="EW421" s="159"/>
      <c r="EX421" s="159"/>
      <c r="EY421" s="159"/>
      <c r="EZ421" s="159"/>
      <c r="FA421" s="159"/>
      <c r="FB421" s="159"/>
      <c r="FC421" s="159"/>
      <c r="FD421" s="159"/>
      <c r="FE421" s="159"/>
      <c r="FF421" s="159"/>
      <c r="FG421" s="159"/>
      <c r="FH421" s="159"/>
      <c r="FI421" s="159"/>
      <c r="FJ421" s="159"/>
      <c r="FK421" s="159"/>
      <c r="FL421" s="159"/>
      <c r="FM421" s="159"/>
      <c r="FN421" s="159"/>
      <c r="FO421" s="159"/>
      <c r="FP421" s="159"/>
      <c r="FQ421" s="159"/>
      <c r="FR421" s="159"/>
      <c r="FS421" s="159"/>
      <c r="FT421" s="159"/>
      <c r="FU421" s="159"/>
      <c r="FV421" s="159"/>
      <c r="FW421" s="159"/>
      <c r="FX421" s="159"/>
      <c r="FY421" s="159"/>
      <c r="FZ421" s="159"/>
      <c r="GA421" s="159"/>
      <c r="GB421" s="159"/>
      <c r="GC421" s="159"/>
      <c r="GD421" s="159"/>
      <c r="GE421" s="159"/>
      <c r="GF421" s="159"/>
      <c r="GG421" s="159"/>
      <c r="GH421" s="159"/>
      <c r="GI421" s="159"/>
      <c r="GJ421" s="159"/>
      <c r="GK421" s="159"/>
      <c r="GL421" s="159"/>
      <c r="GM421" s="159"/>
      <c r="GN421" s="159"/>
      <c r="GO421" s="159"/>
      <c r="GP421" s="159"/>
      <c r="GQ421" s="159"/>
      <c r="GR421" s="159"/>
      <c r="GS421" s="159"/>
      <c r="GT421" s="159"/>
      <c r="GU421" s="159"/>
      <c r="GV421" s="159"/>
      <c r="GW421" s="159"/>
      <c r="GX421" s="159"/>
      <c r="GY421" s="159"/>
      <c r="GZ421" s="159"/>
      <c r="HA421" s="159"/>
      <c r="HB421" s="159"/>
      <c r="HC421" s="159"/>
      <c r="HD421" s="159"/>
      <c r="HE421" s="159"/>
      <c r="HF421" s="159"/>
      <c r="HG421" s="159"/>
      <c r="HH421" s="159"/>
      <c r="HI421" s="159"/>
      <c r="HJ421" s="159"/>
      <c r="HK421" s="159"/>
      <c r="HL421" s="159"/>
      <c r="HM421" s="159"/>
      <c r="HN421" s="159"/>
      <c r="HO421" s="159"/>
      <c r="HP421" s="159"/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firstPageNumber="45" orientation="portrait" useFirstPageNumber="1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AG14"/>
  <sheetViews>
    <sheetView showZeros="0" workbookViewId="0">
      <selection activeCell="E21" sqref="E21"/>
    </sheetView>
  </sheetViews>
  <sheetFormatPr defaultColWidth="9" defaultRowHeight="14.25"/>
  <cols>
    <col min="1" max="1" width="34.9" style="139" customWidth="1"/>
    <col min="2" max="2" width="11.9" style="139" customWidth="1"/>
    <col min="3" max="3" width="10.2" style="139" customWidth="1"/>
    <col min="4" max="4" width="11.6" style="139" customWidth="1"/>
    <col min="5" max="5" width="11.1" style="139" customWidth="1"/>
    <col min="6" max="256" width="9" style="139"/>
    <col min="257" max="257" width="42.7" style="139" customWidth="1"/>
    <col min="258" max="258" width="11.9" style="139" customWidth="1"/>
    <col min="259" max="259" width="11.2" style="139" customWidth="1"/>
    <col min="260" max="260" width="11.6" style="139" customWidth="1"/>
    <col min="261" max="261" width="12.2" style="139" customWidth="1"/>
    <col min="262" max="512" width="9" style="139"/>
    <col min="513" max="513" width="42.7" style="139" customWidth="1"/>
    <col min="514" max="514" width="11.9" style="139" customWidth="1"/>
    <col min="515" max="515" width="11.2" style="139" customWidth="1"/>
    <col min="516" max="516" width="11.6" style="139" customWidth="1"/>
    <col min="517" max="517" width="12.2" style="139" customWidth="1"/>
    <col min="518" max="768" width="9" style="139"/>
    <col min="769" max="769" width="42.7" style="139" customWidth="1"/>
    <col min="770" max="770" width="11.9" style="139" customWidth="1"/>
    <col min="771" max="771" width="11.2" style="139" customWidth="1"/>
    <col min="772" max="772" width="11.6" style="139" customWidth="1"/>
    <col min="773" max="773" width="12.2" style="139" customWidth="1"/>
    <col min="774" max="1024" width="9" style="139"/>
    <col min="1025" max="1025" width="42.7" style="139" customWidth="1"/>
    <col min="1026" max="1026" width="11.9" style="139" customWidth="1"/>
    <col min="1027" max="1027" width="11.2" style="139" customWidth="1"/>
    <col min="1028" max="1028" width="11.6" style="139" customWidth="1"/>
    <col min="1029" max="1029" width="12.2" style="139" customWidth="1"/>
    <col min="1030" max="1280" width="9" style="139"/>
    <col min="1281" max="1281" width="42.7" style="139" customWidth="1"/>
    <col min="1282" max="1282" width="11.9" style="139" customWidth="1"/>
    <col min="1283" max="1283" width="11.2" style="139" customWidth="1"/>
    <col min="1284" max="1284" width="11.6" style="139" customWidth="1"/>
    <col min="1285" max="1285" width="12.2" style="139" customWidth="1"/>
    <col min="1286" max="1536" width="9" style="139"/>
    <col min="1537" max="1537" width="42.7" style="139" customWidth="1"/>
    <col min="1538" max="1538" width="11.9" style="139" customWidth="1"/>
    <col min="1539" max="1539" width="11.2" style="139" customWidth="1"/>
    <col min="1540" max="1540" width="11.6" style="139" customWidth="1"/>
    <col min="1541" max="1541" width="12.2" style="139" customWidth="1"/>
    <col min="1542" max="1792" width="9" style="139"/>
    <col min="1793" max="1793" width="42.7" style="139" customWidth="1"/>
    <col min="1794" max="1794" width="11.9" style="139" customWidth="1"/>
    <col min="1795" max="1795" width="11.2" style="139" customWidth="1"/>
    <col min="1796" max="1796" width="11.6" style="139" customWidth="1"/>
    <col min="1797" max="1797" width="12.2" style="139" customWidth="1"/>
    <col min="1798" max="2048" width="9" style="139"/>
    <col min="2049" max="2049" width="42.7" style="139" customWidth="1"/>
    <col min="2050" max="2050" width="11.9" style="139" customWidth="1"/>
    <col min="2051" max="2051" width="11.2" style="139" customWidth="1"/>
    <col min="2052" max="2052" width="11.6" style="139" customWidth="1"/>
    <col min="2053" max="2053" width="12.2" style="139" customWidth="1"/>
    <col min="2054" max="2304" width="9" style="139"/>
    <col min="2305" max="2305" width="42.7" style="139" customWidth="1"/>
    <col min="2306" max="2306" width="11.9" style="139" customWidth="1"/>
    <col min="2307" max="2307" width="11.2" style="139" customWidth="1"/>
    <col min="2308" max="2308" width="11.6" style="139" customWidth="1"/>
    <col min="2309" max="2309" width="12.2" style="139" customWidth="1"/>
    <col min="2310" max="2560" width="9" style="139"/>
    <col min="2561" max="2561" width="42.7" style="139" customWidth="1"/>
    <col min="2562" max="2562" width="11.9" style="139" customWidth="1"/>
    <col min="2563" max="2563" width="11.2" style="139" customWidth="1"/>
    <col min="2564" max="2564" width="11.6" style="139" customWidth="1"/>
    <col min="2565" max="2565" width="12.2" style="139" customWidth="1"/>
    <col min="2566" max="2816" width="9" style="139"/>
    <col min="2817" max="2817" width="42.7" style="139" customWidth="1"/>
    <col min="2818" max="2818" width="11.9" style="139" customWidth="1"/>
    <col min="2819" max="2819" width="11.2" style="139" customWidth="1"/>
    <col min="2820" max="2820" width="11.6" style="139" customWidth="1"/>
    <col min="2821" max="2821" width="12.2" style="139" customWidth="1"/>
    <col min="2822" max="3072" width="9" style="139"/>
    <col min="3073" max="3073" width="42.7" style="139" customWidth="1"/>
    <col min="3074" max="3074" width="11.9" style="139" customWidth="1"/>
    <col min="3075" max="3075" width="11.2" style="139" customWidth="1"/>
    <col min="3076" max="3076" width="11.6" style="139" customWidth="1"/>
    <col min="3077" max="3077" width="12.2" style="139" customWidth="1"/>
    <col min="3078" max="3328" width="9" style="139"/>
    <col min="3329" max="3329" width="42.7" style="139" customWidth="1"/>
    <col min="3330" max="3330" width="11.9" style="139" customWidth="1"/>
    <col min="3331" max="3331" width="11.2" style="139" customWidth="1"/>
    <col min="3332" max="3332" width="11.6" style="139" customWidth="1"/>
    <col min="3333" max="3333" width="12.2" style="139" customWidth="1"/>
    <col min="3334" max="3584" width="9" style="139"/>
    <col min="3585" max="3585" width="42.7" style="139" customWidth="1"/>
    <col min="3586" max="3586" width="11.9" style="139" customWidth="1"/>
    <col min="3587" max="3587" width="11.2" style="139" customWidth="1"/>
    <col min="3588" max="3588" width="11.6" style="139" customWidth="1"/>
    <col min="3589" max="3589" width="12.2" style="139" customWidth="1"/>
    <col min="3590" max="3840" width="9" style="139"/>
    <col min="3841" max="3841" width="42.7" style="139" customWidth="1"/>
    <col min="3842" max="3842" width="11.9" style="139" customWidth="1"/>
    <col min="3843" max="3843" width="11.2" style="139" customWidth="1"/>
    <col min="3844" max="3844" width="11.6" style="139" customWidth="1"/>
    <col min="3845" max="3845" width="12.2" style="139" customWidth="1"/>
    <col min="3846" max="4096" width="9" style="139"/>
    <col min="4097" max="4097" width="42.7" style="139" customWidth="1"/>
    <col min="4098" max="4098" width="11.9" style="139" customWidth="1"/>
    <col min="4099" max="4099" width="11.2" style="139" customWidth="1"/>
    <col min="4100" max="4100" width="11.6" style="139" customWidth="1"/>
    <col min="4101" max="4101" width="12.2" style="139" customWidth="1"/>
    <col min="4102" max="4352" width="9" style="139"/>
    <col min="4353" max="4353" width="42.7" style="139" customWidth="1"/>
    <col min="4354" max="4354" width="11.9" style="139" customWidth="1"/>
    <col min="4355" max="4355" width="11.2" style="139" customWidth="1"/>
    <col min="4356" max="4356" width="11.6" style="139" customWidth="1"/>
    <col min="4357" max="4357" width="12.2" style="139" customWidth="1"/>
    <col min="4358" max="4608" width="9" style="139"/>
    <col min="4609" max="4609" width="42.7" style="139" customWidth="1"/>
    <col min="4610" max="4610" width="11.9" style="139" customWidth="1"/>
    <col min="4611" max="4611" width="11.2" style="139" customWidth="1"/>
    <col min="4612" max="4612" width="11.6" style="139" customWidth="1"/>
    <col min="4613" max="4613" width="12.2" style="139" customWidth="1"/>
    <col min="4614" max="4864" width="9" style="139"/>
    <col min="4865" max="4865" width="42.7" style="139" customWidth="1"/>
    <col min="4866" max="4866" width="11.9" style="139" customWidth="1"/>
    <col min="4867" max="4867" width="11.2" style="139" customWidth="1"/>
    <col min="4868" max="4868" width="11.6" style="139" customWidth="1"/>
    <col min="4869" max="4869" width="12.2" style="139" customWidth="1"/>
    <col min="4870" max="5120" width="9" style="139"/>
    <col min="5121" max="5121" width="42.7" style="139" customWidth="1"/>
    <col min="5122" max="5122" width="11.9" style="139" customWidth="1"/>
    <col min="5123" max="5123" width="11.2" style="139" customWidth="1"/>
    <col min="5124" max="5124" width="11.6" style="139" customWidth="1"/>
    <col min="5125" max="5125" width="12.2" style="139" customWidth="1"/>
    <col min="5126" max="5376" width="9" style="139"/>
    <col min="5377" max="5377" width="42.7" style="139" customWidth="1"/>
    <col min="5378" max="5378" width="11.9" style="139" customWidth="1"/>
    <col min="5379" max="5379" width="11.2" style="139" customWidth="1"/>
    <col min="5380" max="5380" width="11.6" style="139" customWidth="1"/>
    <col min="5381" max="5381" width="12.2" style="139" customWidth="1"/>
    <col min="5382" max="5632" width="9" style="139"/>
    <col min="5633" max="5633" width="42.7" style="139" customWidth="1"/>
    <col min="5634" max="5634" width="11.9" style="139" customWidth="1"/>
    <col min="5635" max="5635" width="11.2" style="139" customWidth="1"/>
    <col min="5636" max="5636" width="11.6" style="139" customWidth="1"/>
    <col min="5637" max="5637" width="12.2" style="139" customWidth="1"/>
    <col min="5638" max="5888" width="9" style="139"/>
    <col min="5889" max="5889" width="42.7" style="139" customWidth="1"/>
    <col min="5890" max="5890" width="11.9" style="139" customWidth="1"/>
    <col min="5891" max="5891" width="11.2" style="139" customWidth="1"/>
    <col min="5892" max="5892" width="11.6" style="139" customWidth="1"/>
    <col min="5893" max="5893" width="12.2" style="139" customWidth="1"/>
    <col min="5894" max="6144" width="9" style="139"/>
    <col min="6145" max="6145" width="42.7" style="139" customWidth="1"/>
    <col min="6146" max="6146" width="11.9" style="139" customWidth="1"/>
    <col min="6147" max="6147" width="11.2" style="139" customWidth="1"/>
    <col min="6148" max="6148" width="11.6" style="139" customWidth="1"/>
    <col min="6149" max="6149" width="12.2" style="139" customWidth="1"/>
    <col min="6150" max="6400" width="9" style="139"/>
    <col min="6401" max="6401" width="42.7" style="139" customWidth="1"/>
    <col min="6402" max="6402" width="11.9" style="139" customWidth="1"/>
    <col min="6403" max="6403" width="11.2" style="139" customWidth="1"/>
    <col min="6404" max="6404" width="11.6" style="139" customWidth="1"/>
    <col min="6405" max="6405" width="12.2" style="139" customWidth="1"/>
    <col min="6406" max="6656" width="9" style="139"/>
    <col min="6657" max="6657" width="42.7" style="139" customWidth="1"/>
    <col min="6658" max="6658" width="11.9" style="139" customWidth="1"/>
    <col min="6659" max="6659" width="11.2" style="139" customWidth="1"/>
    <col min="6660" max="6660" width="11.6" style="139" customWidth="1"/>
    <col min="6661" max="6661" width="12.2" style="139" customWidth="1"/>
    <col min="6662" max="6912" width="9" style="139"/>
    <col min="6913" max="6913" width="42.7" style="139" customWidth="1"/>
    <col min="6914" max="6914" width="11.9" style="139" customWidth="1"/>
    <col min="6915" max="6915" width="11.2" style="139" customWidth="1"/>
    <col min="6916" max="6916" width="11.6" style="139" customWidth="1"/>
    <col min="6917" max="6917" width="12.2" style="139" customWidth="1"/>
    <col min="6918" max="7168" width="9" style="139"/>
    <col min="7169" max="7169" width="42.7" style="139" customWidth="1"/>
    <col min="7170" max="7170" width="11.9" style="139" customWidth="1"/>
    <col min="7171" max="7171" width="11.2" style="139" customWidth="1"/>
    <col min="7172" max="7172" width="11.6" style="139" customWidth="1"/>
    <col min="7173" max="7173" width="12.2" style="139" customWidth="1"/>
    <col min="7174" max="7424" width="9" style="139"/>
    <col min="7425" max="7425" width="42.7" style="139" customWidth="1"/>
    <col min="7426" max="7426" width="11.9" style="139" customWidth="1"/>
    <col min="7427" max="7427" width="11.2" style="139" customWidth="1"/>
    <col min="7428" max="7428" width="11.6" style="139" customWidth="1"/>
    <col min="7429" max="7429" width="12.2" style="139" customWidth="1"/>
    <col min="7430" max="7680" width="9" style="139"/>
    <col min="7681" max="7681" width="42.7" style="139" customWidth="1"/>
    <col min="7682" max="7682" width="11.9" style="139" customWidth="1"/>
    <col min="7683" max="7683" width="11.2" style="139" customWidth="1"/>
    <col min="7684" max="7684" width="11.6" style="139" customWidth="1"/>
    <col min="7685" max="7685" width="12.2" style="139" customWidth="1"/>
    <col min="7686" max="7936" width="9" style="139"/>
    <col min="7937" max="7937" width="42.7" style="139" customWidth="1"/>
    <col min="7938" max="7938" width="11.9" style="139" customWidth="1"/>
    <col min="7939" max="7939" width="11.2" style="139" customWidth="1"/>
    <col min="7940" max="7940" width="11.6" style="139" customWidth="1"/>
    <col min="7941" max="7941" width="12.2" style="139" customWidth="1"/>
    <col min="7942" max="8192" width="9" style="139"/>
    <col min="8193" max="8193" width="42.7" style="139" customWidth="1"/>
    <col min="8194" max="8194" width="11.9" style="139" customWidth="1"/>
    <col min="8195" max="8195" width="11.2" style="139" customWidth="1"/>
    <col min="8196" max="8196" width="11.6" style="139" customWidth="1"/>
    <col min="8197" max="8197" width="12.2" style="139" customWidth="1"/>
    <col min="8198" max="8448" width="9" style="139"/>
    <col min="8449" max="8449" width="42.7" style="139" customWidth="1"/>
    <col min="8450" max="8450" width="11.9" style="139" customWidth="1"/>
    <col min="8451" max="8451" width="11.2" style="139" customWidth="1"/>
    <col min="8452" max="8452" width="11.6" style="139" customWidth="1"/>
    <col min="8453" max="8453" width="12.2" style="139" customWidth="1"/>
    <col min="8454" max="8704" width="9" style="139"/>
    <col min="8705" max="8705" width="42.7" style="139" customWidth="1"/>
    <col min="8706" max="8706" width="11.9" style="139" customWidth="1"/>
    <col min="8707" max="8707" width="11.2" style="139" customWidth="1"/>
    <col min="8708" max="8708" width="11.6" style="139" customWidth="1"/>
    <col min="8709" max="8709" width="12.2" style="139" customWidth="1"/>
    <col min="8710" max="8960" width="9" style="139"/>
    <col min="8961" max="8961" width="42.7" style="139" customWidth="1"/>
    <col min="8962" max="8962" width="11.9" style="139" customWidth="1"/>
    <col min="8963" max="8963" width="11.2" style="139" customWidth="1"/>
    <col min="8964" max="8964" width="11.6" style="139" customWidth="1"/>
    <col min="8965" max="8965" width="12.2" style="139" customWidth="1"/>
    <col min="8966" max="9216" width="9" style="139"/>
    <col min="9217" max="9217" width="42.7" style="139" customWidth="1"/>
    <col min="9218" max="9218" width="11.9" style="139" customWidth="1"/>
    <col min="9219" max="9219" width="11.2" style="139" customWidth="1"/>
    <col min="9220" max="9220" width="11.6" style="139" customWidth="1"/>
    <col min="9221" max="9221" width="12.2" style="139" customWidth="1"/>
    <col min="9222" max="9472" width="9" style="139"/>
    <col min="9473" max="9473" width="42.7" style="139" customWidth="1"/>
    <col min="9474" max="9474" width="11.9" style="139" customWidth="1"/>
    <col min="9475" max="9475" width="11.2" style="139" customWidth="1"/>
    <col min="9476" max="9476" width="11.6" style="139" customWidth="1"/>
    <col min="9477" max="9477" width="12.2" style="139" customWidth="1"/>
    <col min="9478" max="9728" width="9" style="139"/>
    <col min="9729" max="9729" width="42.7" style="139" customWidth="1"/>
    <col min="9730" max="9730" width="11.9" style="139" customWidth="1"/>
    <col min="9731" max="9731" width="11.2" style="139" customWidth="1"/>
    <col min="9732" max="9732" width="11.6" style="139" customWidth="1"/>
    <col min="9733" max="9733" width="12.2" style="139" customWidth="1"/>
    <col min="9734" max="9984" width="9" style="139"/>
    <col min="9985" max="9985" width="42.7" style="139" customWidth="1"/>
    <col min="9986" max="9986" width="11.9" style="139" customWidth="1"/>
    <col min="9987" max="9987" width="11.2" style="139" customWidth="1"/>
    <col min="9988" max="9988" width="11.6" style="139" customWidth="1"/>
    <col min="9989" max="9989" width="12.2" style="139" customWidth="1"/>
    <col min="9990" max="10240" width="9" style="139"/>
    <col min="10241" max="10241" width="42.7" style="139" customWidth="1"/>
    <col min="10242" max="10242" width="11.9" style="139" customWidth="1"/>
    <col min="10243" max="10243" width="11.2" style="139" customWidth="1"/>
    <col min="10244" max="10244" width="11.6" style="139" customWidth="1"/>
    <col min="10245" max="10245" width="12.2" style="139" customWidth="1"/>
    <col min="10246" max="10496" width="9" style="139"/>
    <col min="10497" max="10497" width="42.7" style="139" customWidth="1"/>
    <col min="10498" max="10498" width="11.9" style="139" customWidth="1"/>
    <col min="10499" max="10499" width="11.2" style="139" customWidth="1"/>
    <col min="10500" max="10500" width="11.6" style="139" customWidth="1"/>
    <col min="10501" max="10501" width="12.2" style="139" customWidth="1"/>
    <col min="10502" max="10752" width="9" style="139"/>
    <col min="10753" max="10753" width="42.7" style="139" customWidth="1"/>
    <col min="10754" max="10754" width="11.9" style="139" customWidth="1"/>
    <col min="10755" max="10755" width="11.2" style="139" customWidth="1"/>
    <col min="10756" max="10756" width="11.6" style="139" customWidth="1"/>
    <col min="10757" max="10757" width="12.2" style="139" customWidth="1"/>
    <col min="10758" max="11008" width="9" style="139"/>
    <col min="11009" max="11009" width="42.7" style="139" customWidth="1"/>
    <col min="11010" max="11010" width="11.9" style="139" customWidth="1"/>
    <col min="11011" max="11011" width="11.2" style="139" customWidth="1"/>
    <col min="11012" max="11012" width="11.6" style="139" customWidth="1"/>
    <col min="11013" max="11013" width="12.2" style="139" customWidth="1"/>
    <col min="11014" max="11264" width="9" style="139"/>
    <col min="11265" max="11265" width="42.7" style="139" customWidth="1"/>
    <col min="11266" max="11266" width="11.9" style="139" customWidth="1"/>
    <col min="11267" max="11267" width="11.2" style="139" customWidth="1"/>
    <col min="11268" max="11268" width="11.6" style="139" customWidth="1"/>
    <col min="11269" max="11269" width="12.2" style="139" customWidth="1"/>
    <col min="11270" max="11520" width="9" style="139"/>
    <col min="11521" max="11521" width="42.7" style="139" customWidth="1"/>
    <col min="11522" max="11522" width="11.9" style="139" customWidth="1"/>
    <col min="11523" max="11523" width="11.2" style="139" customWidth="1"/>
    <col min="11524" max="11524" width="11.6" style="139" customWidth="1"/>
    <col min="11525" max="11525" width="12.2" style="139" customWidth="1"/>
    <col min="11526" max="11776" width="9" style="139"/>
    <col min="11777" max="11777" width="42.7" style="139" customWidth="1"/>
    <col min="11778" max="11778" width="11.9" style="139" customWidth="1"/>
    <col min="11779" max="11779" width="11.2" style="139" customWidth="1"/>
    <col min="11780" max="11780" width="11.6" style="139" customWidth="1"/>
    <col min="11781" max="11781" width="12.2" style="139" customWidth="1"/>
    <col min="11782" max="12032" width="9" style="139"/>
    <col min="12033" max="12033" width="42.7" style="139" customWidth="1"/>
    <col min="12034" max="12034" width="11.9" style="139" customWidth="1"/>
    <col min="12035" max="12035" width="11.2" style="139" customWidth="1"/>
    <col min="12036" max="12036" width="11.6" style="139" customWidth="1"/>
    <col min="12037" max="12037" width="12.2" style="139" customWidth="1"/>
    <col min="12038" max="12288" width="9" style="139"/>
    <col min="12289" max="12289" width="42.7" style="139" customWidth="1"/>
    <col min="12290" max="12290" width="11.9" style="139" customWidth="1"/>
    <col min="12291" max="12291" width="11.2" style="139" customWidth="1"/>
    <col min="12292" max="12292" width="11.6" style="139" customWidth="1"/>
    <col min="12293" max="12293" width="12.2" style="139" customWidth="1"/>
    <col min="12294" max="12544" width="9" style="139"/>
    <col min="12545" max="12545" width="42.7" style="139" customWidth="1"/>
    <col min="12546" max="12546" width="11.9" style="139" customWidth="1"/>
    <col min="12547" max="12547" width="11.2" style="139" customWidth="1"/>
    <col min="12548" max="12548" width="11.6" style="139" customWidth="1"/>
    <col min="12549" max="12549" width="12.2" style="139" customWidth="1"/>
    <col min="12550" max="12800" width="9" style="139"/>
    <col min="12801" max="12801" width="42.7" style="139" customWidth="1"/>
    <col min="12802" max="12802" width="11.9" style="139" customWidth="1"/>
    <col min="12803" max="12803" width="11.2" style="139" customWidth="1"/>
    <col min="12804" max="12804" width="11.6" style="139" customWidth="1"/>
    <col min="12805" max="12805" width="12.2" style="139" customWidth="1"/>
    <col min="12806" max="13056" width="9" style="139"/>
    <col min="13057" max="13057" width="42.7" style="139" customWidth="1"/>
    <col min="13058" max="13058" width="11.9" style="139" customWidth="1"/>
    <col min="13059" max="13059" width="11.2" style="139" customWidth="1"/>
    <col min="13060" max="13060" width="11.6" style="139" customWidth="1"/>
    <col min="13061" max="13061" width="12.2" style="139" customWidth="1"/>
    <col min="13062" max="13312" width="9" style="139"/>
    <col min="13313" max="13313" width="42.7" style="139" customWidth="1"/>
    <col min="13314" max="13314" width="11.9" style="139" customWidth="1"/>
    <col min="13315" max="13315" width="11.2" style="139" customWidth="1"/>
    <col min="13316" max="13316" width="11.6" style="139" customWidth="1"/>
    <col min="13317" max="13317" width="12.2" style="139" customWidth="1"/>
    <col min="13318" max="13568" width="9" style="139"/>
    <col min="13569" max="13569" width="42.7" style="139" customWidth="1"/>
    <col min="13570" max="13570" width="11.9" style="139" customWidth="1"/>
    <col min="13571" max="13571" width="11.2" style="139" customWidth="1"/>
    <col min="13572" max="13572" width="11.6" style="139" customWidth="1"/>
    <col min="13573" max="13573" width="12.2" style="139" customWidth="1"/>
    <col min="13574" max="13824" width="9" style="139"/>
    <col min="13825" max="13825" width="42.7" style="139" customWidth="1"/>
    <col min="13826" max="13826" width="11.9" style="139" customWidth="1"/>
    <col min="13827" max="13827" width="11.2" style="139" customWidth="1"/>
    <col min="13828" max="13828" width="11.6" style="139" customWidth="1"/>
    <col min="13829" max="13829" width="12.2" style="139" customWidth="1"/>
    <col min="13830" max="14080" width="9" style="139"/>
    <col min="14081" max="14081" width="42.7" style="139" customWidth="1"/>
    <col min="14082" max="14082" width="11.9" style="139" customWidth="1"/>
    <col min="14083" max="14083" width="11.2" style="139" customWidth="1"/>
    <col min="14084" max="14084" width="11.6" style="139" customWidth="1"/>
    <col min="14085" max="14085" width="12.2" style="139" customWidth="1"/>
    <col min="14086" max="14336" width="9" style="139"/>
    <col min="14337" max="14337" width="42.7" style="139" customWidth="1"/>
    <col min="14338" max="14338" width="11.9" style="139" customWidth="1"/>
    <col min="14339" max="14339" width="11.2" style="139" customWidth="1"/>
    <col min="14340" max="14340" width="11.6" style="139" customWidth="1"/>
    <col min="14341" max="14341" width="12.2" style="139" customWidth="1"/>
    <col min="14342" max="14592" width="9" style="139"/>
    <col min="14593" max="14593" width="42.7" style="139" customWidth="1"/>
    <col min="14594" max="14594" width="11.9" style="139" customWidth="1"/>
    <col min="14595" max="14595" width="11.2" style="139" customWidth="1"/>
    <col min="14596" max="14596" width="11.6" style="139" customWidth="1"/>
    <col min="14597" max="14597" width="12.2" style="139" customWidth="1"/>
    <col min="14598" max="14848" width="9" style="139"/>
    <col min="14849" max="14849" width="42.7" style="139" customWidth="1"/>
    <col min="14850" max="14850" width="11.9" style="139" customWidth="1"/>
    <col min="14851" max="14851" width="11.2" style="139" customWidth="1"/>
    <col min="14852" max="14852" width="11.6" style="139" customWidth="1"/>
    <col min="14853" max="14853" width="12.2" style="139" customWidth="1"/>
    <col min="14854" max="15104" width="9" style="139"/>
    <col min="15105" max="15105" width="42.7" style="139" customWidth="1"/>
    <col min="15106" max="15106" width="11.9" style="139" customWidth="1"/>
    <col min="15107" max="15107" width="11.2" style="139" customWidth="1"/>
    <col min="15108" max="15108" width="11.6" style="139" customWidth="1"/>
    <col min="15109" max="15109" width="12.2" style="139" customWidth="1"/>
    <col min="15110" max="15360" width="9" style="139"/>
    <col min="15361" max="15361" width="42.7" style="139" customWidth="1"/>
    <col min="15362" max="15362" width="11.9" style="139" customWidth="1"/>
    <col min="15363" max="15363" width="11.2" style="139" customWidth="1"/>
    <col min="15364" max="15364" width="11.6" style="139" customWidth="1"/>
    <col min="15365" max="15365" width="12.2" style="139" customWidth="1"/>
    <col min="15366" max="15616" width="9" style="139"/>
    <col min="15617" max="15617" width="42.7" style="139" customWidth="1"/>
    <col min="15618" max="15618" width="11.9" style="139" customWidth="1"/>
    <col min="15619" max="15619" width="11.2" style="139" customWidth="1"/>
    <col min="15620" max="15620" width="11.6" style="139" customWidth="1"/>
    <col min="15621" max="15621" width="12.2" style="139" customWidth="1"/>
    <col min="15622" max="15872" width="9" style="139"/>
    <col min="15873" max="15873" width="42.7" style="139" customWidth="1"/>
    <col min="15874" max="15874" width="11.9" style="139" customWidth="1"/>
    <col min="15875" max="15875" width="11.2" style="139" customWidth="1"/>
    <col min="15876" max="15876" width="11.6" style="139" customWidth="1"/>
    <col min="15877" max="15877" width="12.2" style="139" customWidth="1"/>
    <col min="15878" max="16128" width="9" style="139"/>
    <col min="16129" max="16129" width="42.7" style="139" customWidth="1"/>
    <col min="16130" max="16130" width="11.9" style="139" customWidth="1"/>
    <col min="16131" max="16131" width="11.2" style="139" customWidth="1"/>
    <col min="16132" max="16132" width="11.6" style="139" customWidth="1"/>
    <col min="16133" max="16133" width="12.2" style="139" customWidth="1"/>
    <col min="16134" max="16384" width="9" style="139"/>
  </cols>
  <sheetData>
    <row r="1" spans="1:1">
      <c r="A1" s="139" t="s">
        <v>1657</v>
      </c>
    </row>
    <row r="2" s="134" customFormat="1" ht="32.25" customHeight="1" spans="1:5">
      <c r="A2" s="140" t="s">
        <v>1658</v>
      </c>
      <c r="B2" s="140"/>
      <c r="C2" s="140"/>
      <c r="D2" s="140"/>
      <c r="E2" s="140"/>
    </row>
    <row r="3" ht="39" customHeight="1" spans="1:5">
      <c r="A3" s="141" t="s">
        <v>1649</v>
      </c>
      <c r="E3" s="142" t="s">
        <v>108</v>
      </c>
    </row>
    <row r="4" s="135" customFormat="1" ht="45" customHeight="1" spans="1:5">
      <c r="A4" s="143" t="s">
        <v>109</v>
      </c>
      <c r="B4" s="144" t="s">
        <v>110</v>
      </c>
      <c r="C4" s="144" t="s">
        <v>111</v>
      </c>
      <c r="D4" s="125" t="s">
        <v>112</v>
      </c>
      <c r="E4" s="125" t="s">
        <v>113</v>
      </c>
    </row>
    <row r="5" ht="20.1" customHeight="1" spans="1:5">
      <c r="A5" s="145" t="s">
        <v>1659</v>
      </c>
      <c r="B5" s="146"/>
      <c r="C5" s="146"/>
      <c r="D5" s="147"/>
      <c r="E5" s="147"/>
    </row>
    <row r="6" ht="20.1" customHeight="1" spans="1:5">
      <c r="A6" s="145" t="s">
        <v>1660</v>
      </c>
      <c r="B6" s="146"/>
      <c r="C6" s="146"/>
      <c r="D6" s="147"/>
      <c r="E6" s="147"/>
    </row>
    <row r="7" ht="20.1" customHeight="1" spans="1:5">
      <c r="A7" s="145" t="s">
        <v>1661</v>
      </c>
      <c r="B7" s="146"/>
      <c r="C7" s="146"/>
      <c r="D7" s="147"/>
      <c r="E7" s="147"/>
    </row>
    <row r="8" ht="20.1" customHeight="1" spans="1:5">
      <c r="A8" s="145" t="s">
        <v>1662</v>
      </c>
      <c r="B8" s="146"/>
      <c r="C8" s="146"/>
      <c r="D8" s="147"/>
      <c r="E8" s="147"/>
    </row>
    <row r="9" ht="20.1" customHeight="1" spans="1:5">
      <c r="A9" s="145" t="s">
        <v>1663</v>
      </c>
      <c r="B9" s="146"/>
      <c r="C9" s="146"/>
      <c r="D9" s="147"/>
      <c r="E9" s="147"/>
    </row>
    <row r="10" s="136" customFormat="1" ht="20.1" customHeight="1" spans="1:5">
      <c r="A10" s="148" t="s">
        <v>177</v>
      </c>
      <c r="B10" s="149"/>
      <c r="C10" s="149"/>
      <c r="D10" s="150"/>
      <c r="E10" s="150"/>
    </row>
    <row r="11" s="136" customFormat="1" ht="20.1" customHeight="1" spans="1:5">
      <c r="A11" s="145" t="s">
        <v>1330</v>
      </c>
      <c r="B11" s="149"/>
      <c r="C11" s="149"/>
      <c r="D11" s="150"/>
      <c r="E11" s="150"/>
    </row>
    <row r="12" s="137" customFormat="1" ht="20.1" customHeight="1" spans="1:5">
      <c r="A12" s="151" t="s">
        <v>1664</v>
      </c>
      <c r="B12" s="149"/>
      <c r="C12" s="149"/>
      <c r="D12" s="150"/>
      <c r="E12" s="150"/>
    </row>
    <row r="13" s="138" customFormat="1" ht="20.1" customHeight="1" spans="1:33">
      <c r="A13" s="148" t="s">
        <v>188</v>
      </c>
      <c r="B13" s="149"/>
      <c r="C13" s="149"/>
      <c r="D13" s="150"/>
      <c r="E13" s="150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</row>
    <row r="14" ht="23.25" customHeight="1" spans="1:1">
      <c r="A14" s="153" t="s">
        <v>192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firstPageNumber="46" orientation="portrait" useFirstPageNumber="1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showZeros="0" workbookViewId="0">
      <selection activeCell="J13" sqref="J13"/>
    </sheetView>
  </sheetViews>
  <sheetFormatPr defaultColWidth="9" defaultRowHeight="14.25" outlineLevelCol="4"/>
  <cols>
    <col min="1" max="1" width="36.25" style="114" customWidth="1"/>
    <col min="2" max="2" width="11.625" style="114" customWidth="1"/>
    <col min="3" max="3" width="12.125" style="114" customWidth="1"/>
    <col min="4" max="4" width="11.625" style="114" customWidth="1"/>
    <col min="5" max="5" width="11.375" style="114" customWidth="1"/>
    <col min="6" max="16384" width="9" style="114"/>
  </cols>
  <sheetData>
    <row r="1" ht="18.75" customHeight="1" spans="1:4">
      <c r="A1" s="115" t="s">
        <v>1665</v>
      </c>
      <c r="B1" s="116"/>
      <c r="C1" s="116"/>
      <c r="D1" s="116"/>
    </row>
    <row r="2" ht="20.25" spans="1:5">
      <c r="A2" s="117" t="s">
        <v>1666</v>
      </c>
      <c r="B2" s="117"/>
      <c r="C2" s="117"/>
      <c r="D2" s="117"/>
      <c r="E2" s="117"/>
    </row>
    <row r="3" ht="18" customHeight="1" spans="1:5">
      <c r="A3" s="118"/>
      <c r="B3" s="116"/>
      <c r="C3" s="116"/>
      <c r="D3" s="119"/>
      <c r="E3" s="120" t="s">
        <v>108</v>
      </c>
    </row>
    <row r="4" ht="22.5" customHeight="1" spans="1:5">
      <c r="A4" s="121" t="s">
        <v>1667</v>
      </c>
      <c r="B4" s="122" t="s">
        <v>110</v>
      </c>
      <c r="C4" s="123" t="s">
        <v>111</v>
      </c>
      <c r="D4" s="124" t="s">
        <v>112</v>
      </c>
      <c r="E4" s="125" t="s">
        <v>113</v>
      </c>
    </row>
    <row r="5" ht="21.75" customHeight="1" spans="1:5">
      <c r="A5" s="121"/>
      <c r="B5" s="122"/>
      <c r="C5" s="123"/>
      <c r="D5" s="124"/>
      <c r="E5" s="125"/>
    </row>
    <row r="6" ht="20.1" customHeight="1" spans="1:5">
      <c r="A6" s="100" t="s">
        <v>1650</v>
      </c>
      <c r="B6" s="126">
        <v>31</v>
      </c>
      <c r="C6" s="126">
        <v>31</v>
      </c>
      <c r="D6" s="127">
        <v>1</v>
      </c>
      <c r="E6" s="128">
        <v>0.6</v>
      </c>
    </row>
    <row r="7" ht="20.1" customHeight="1" spans="1:5">
      <c r="A7" s="100" t="s">
        <v>1668</v>
      </c>
      <c r="B7" s="126">
        <v>30</v>
      </c>
      <c r="C7" s="126">
        <v>30</v>
      </c>
      <c r="D7" s="127">
        <v>1</v>
      </c>
      <c r="E7" s="128">
        <v>0.6</v>
      </c>
    </row>
    <row r="8" ht="20.1" customHeight="1" spans="1:5">
      <c r="A8" s="129" t="s">
        <v>1669</v>
      </c>
      <c r="B8" s="126">
        <v>1</v>
      </c>
      <c r="C8" s="130">
        <v>1</v>
      </c>
      <c r="D8" s="127">
        <v>1</v>
      </c>
      <c r="E8" s="128"/>
    </row>
    <row r="9" ht="20.1" customHeight="1" spans="1:5">
      <c r="A9" s="129" t="s">
        <v>1669</v>
      </c>
      <c r="B9" s="126"/>
      <c r="C9" s="130"/>
      <c r="D9" s="127"/>
      <c r="E9" s="128"/>
    </row>
    <row r="10" ht="20.1" customHeight="1" spans="1:5">
      <c r="A10" s="129" t="s">
        <v>1669</v>
      </c>
      <c r="B10" s="126"/>
      <c r="C10" s="130"/>
      <c r="D10" s="127"/>
      <c r="E10" s="128"/>
    </row>
    <row r="11" ht="20.1" customHeight="1" spans="1:5">
      <c r="A11" s="129" t="s">
        <v>1669</v>
      </c>
      <c r="B11" s="126"/>
      <c r="C11" s="126"/>
      <c r="D11" s="127"/>
      <c r="E11" s="128"/>
    </row>
    <row r="12" ht="20.1" customHeight="1" spans="1:5">
      <c r="A12" s="100" t="s">
        <v>1651</v>
      </c>
      <c r="B12" s="126">
        <v>50</v>
      </c>
      <c r="C12" s="126">
        <v>50</v>
      </c>
      <c r="D12" s="127">
        <v>1</v>
      </c>
      <c r="E12" s="128">
        <v>0.5</v>
      </c>
    </row>
    <row r="13" ht="20.1" customHeight="1" spans="1:5">
      <c r="A13" s="100" t="s">
        <v>1670</v>
      </c>
      <c r="B13" s="126"/>
      <c r="C13" s="126"/>
      <c r="D13" s="127"/>
      <c r="E13" s="128"/>
    </row>
    <row r="14" ht="20.1" customHeight="1" spans="1:5">
      <c r="A14" s="129" t="s">
        <v>1671</v>
      </c>
      <c r="B14" s="126">
        <v>50</v>
      </c>
      <c r="C14" s="126">
        <v>50</v>
      </c>
      <c r="D14" s="127">
        <v>1</v>
      </c>
      <c r="E14" s="128">
        <v>0.5</v>
      </c>
    </row>
    <row r="15" ht="20.1" customHeight="1" spans="1:5">
      <c r="A15" s="129" t="s">
        <v>1672</v>
      </c>
      <c r="B15" s="126"/>
      <c r="C15" s="126"/>
      <c r="D15" s="127"/>
      <c r="E15" s="128"/>
    </row>
    <row r="16" ht="20.1" customHeight="1" spans="1:5">
      <c r="A16" s="129" t="s">
        <v>1673</v>
      </c>
      <c r="B16" s="126"/>
      <c r="C16" s="126"/>
      <c r="D16" s="127"/>
      <c r="E16" s="128"/>
    </row>
    <row r="17" ht="20.1" customHeight="1" spans="1:5">
      <c r="A17" s="100" t="s">
        <v>1652</v>
      </c>
      <c r="B17" s="126"/>
      <c r="C17" s="126"/>
      <c r="D17" s="127"/>
      <c r="E17" s="128"/>
    </row>
    <row r="18" ht="20.1" customHeight="1" spans="1:5">
      <c r="A18" s="100" t="s">
        <v>1653</v>
      </c>
      <c r="B18" s="126"/>
      <c r="C18" s="126"/>
      <c r="D18" s="127"/>
      <c r="E18" s="128"/>
    </row>
    <row r="19" ht="20.1" customHeight="1" spans="1:5">
      <c r="A19" s="100" t="s">
        <v>1654</v>
      </c>
      <c r="B19" s="126"/>
      <c r="C19" s="126"/>
      <c r="D19" s="127"/>
      <c r="E19" s="128"/>
    </row>
    <row r="20" ht="20.1" customHeight="1" spans="1:5">
      <c r="A20" s="94" t="s">
        <v>1433</v>
      </c>
      <c r="B20" s="126">
        <v>81</v>
      </c>
      <c r="C20" s="126">
        <v>81</v>
      </c>
      <c r="D20" s="127">
        <v>1</v>
      </c>
      <c r="E20" s="128">
        <v>0.5</v>
      </c>
    </row>
    <row r="21" ht="20.1" customHeight="1" spans="1:5">
      <c r="A21" s="100" t="s">
        <v>1674</v>
      </c>
      <c r="B21" s="126"/>
      <c r="C21" s="126"/>
      <c r="D21" s="127"/>
      <c r="E21" s="128"/>
    </row>
    <row r="22" ht="20.1" customHeight="1" spans="1:5">
      <c r="A22" s="131" t="s">
        <v>1675</v>
      </c>
      <c r="B22" s="126">
        <v>110</v>
      </c>
      <c r="C22" s="126">
        <v>110</v>
      </c>
      <c r="D22" s="127">
        <v>1</v>
      </c>
      <c r="E22" s="128">
        <v>1.8</v>
      </c>
    </row>
    <row r="23" ht="20.1" customHeight="1" spans="1:5">
      <c r="A23" s="94" t="s">
        <v>150</v>
      </c>
      <c r="B23" s="126">
        <v>191</v>
      </c>
      <c r="C23" s="126">
        <v>191</v>
      </c>
      <c r="D23" s="127">
        <v>1</v>
      </c>
      <c r="E23" s="132">
        <v>0.9</v>
      </c>
    </row>
    <row r="24" ht="28.5" customHeight="1" spans="1:5">
      <c r="A24" s="133"/>
      <c r="B24" s="133"/>
      <c r="C24" s="133"/>
      <c r="D24" s="133"/>
      <c r="E24" s="133"/>
    </row>
  </sheetData>
  <mergeCells count="7">
    <mergeCell ref="A2:E2"/>
    <mergeCell ref="A24:E24"/>
    <mergeCell ref="A4:A5"/>
    <mergeCell ref="B4:B5"/>
    <mergeCell ref="C4:C5"/>
    <mergeCell ref="D4:D5"/>
    <mergeCell ref="E4:E5"/>
  </mergeCells>
  <printOptions horizontalCentered="1"/>
  <pageMargins left="0.235416666666667" right="0.235416666666667" top="0.747916666666667" bottom="0.747916666666667" header="0.313888888888889" footer="0.313888888888889"/>
  <pageSetup paperSize="9" firstPageNumber="47" orientation="portrait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"/>
  <sheetViews>
    <sheetView showZeros="0" workbookViewId="0">
      <selection activeCell="J11" sqref="J11"/>
    </sheetView>
  </sheetViews>
  <sheetFormatPr defaultColWidth="9" defaultRowHeight="14.25" outlineLevelCol="4"/>
  <cols>
    <col min="1" max="1" width="42.125" style="88" customWidth="1"/>
    <col min="2" max="3" width="11.375" style="88" customWidth="1"/>
    <col min="4" max="4" width="11.25" style="88" customWidth="1"/>
    <col min="5" max="5" width="13.25" style="88" customWidth="1"/>
    <col min="6" max="16384" width="9" style="88"/>
  </cols>
  <sheetData>
    <row r="1" ht="22.9" customHeight="1" spans="1:1">
      <c r="A1" s="89" t="s">
        <v>1676</v>
      </c>
    </row>
    <row r="2" ht="28.9" customHeight="1" spans="1:5">
      <c r="A2" s="90" t="s">
        <v>1677</v>
      </c>
      <c r="B2" s="90"/>
      <c r="C2" s="90"/>
      <c r="D2" s="90"/>
      <c r="E2" s="90"/>
    </row>
    <row r="3" spans="1:5">
      <c r="A3" s="91"/>
      <c r="B3" s="92"/>
      <c r="E3" s="93" t="s">
        <v>108</v>
      </c>
    </row>
    <row r="4" ht="28.9" customHeight="1" spans="1:5">
      <c r="A4" s="94" t="s">
        <v>1645</v>
      </c>
      <c r="B4" s="95" t="s">
        <v>110</v>
      </c>
      <c r="C4" s="96" t="s">
        <v>111</v>
      </c>
      <c r="D4" s="96" t="s">
        <v>1678</v>
      </c>
      <c r="E4" s="96" t="s">
        <v>1679</v>
      </c>
    </row>
    <row r="5" ht="20.1" customHeight="1" spans="1:5">
      <c r="A5" s="97" t="s">
        <v>1659</v>
      </c>
      <c r="B5" s="98"/>
      <c r="C5" s="98"/>
      <c r="D5" s="98"/>
      <c r="E5" s="99"/>
    </row>
    <row r="6" ht="20.1" customHeight="1" spans="1:5">
      <c r="A6" s="97" t="s">
        <v>1680</v>
      </c>
      <c r="B6" s="100"/>
      <c r="C6" s="100"/>
      <c r="D6" s="100"/>
      <c r="E6" s="99"/>
    </row>
    <row r="7" ht="20.1" customHeight="1" spans="1:5">
      <c r="A7" s="101" t="s">
        <v>1681</v>
      </c>
      <c r="B7" s="100"/>
      <c r="C7" s="100"/>
      <c r="D7" s="100"/>
      <c r="E7" s="99"/>
    </row>
    <row r="8" ht="20.1" customHeight="1" spans="1:5">
      <c r="A8" s="101" t="s">
        <v>1682</v>
      </c>
      <c r="B8" s="100"/>
      <c r="C8" s="100"/>
      <c r="D8" s="100"/>
      <c r="E8" s="99"/>
    </row>
    <row r="9" ht="20.1" customHeight="1" spans="1:5">
      <c r="A9" s="101" t="s">
        <v>1683</v>
      </c>
      <c r="B9" s="100"/>
      <c r="C9" s="100"/>
      <c r="D9" s="100"/>
      <c r="E9" s="99"/>
    </row>
    <row r="10" ht="20.1" customHeight="1" spans="1:5">
      <c r="A10" s="101" t="s">
        <v>1684</v>
      </c>
      <c r="B10" s="100"/>
      <c r="C10" s="100"/>
      <c r="D10" s="100"/>
      <c r="E10" s="99"/>
    </row>
    <row r="11" ht="20.1" customHeight="1" spans="1:5">
      <c r="A11" s="101" t="s">
        <v>1685</v>
      </c>
      <c r="B11" s="100"/>
      <c r="C11" s="100"/>
      <c r="D11" s="100"/>
      <c r="E11" s="99"/>
    </row>
    <row r="12" ht="20.1" customHeight="1" spans="1:5">
      <c r="A12" s="101" t="s">
        <v>1686</v>
      </c>
      <c r="B12" s="100"/>
      <c r="C12" s="100"/>
      <c r="D12" s="100"/>
      <c r="E12" s="99"/>
    </row>
    <row r="13" ht="20.1" customHeight="1" spans="1:5">
      <c r="A13" s="101" t="s">
        <v>1687</v>
      </c>
      <c r="B13" s="100"/>
      <c r="C13" s="100"/>
      <c r="D13" s="100"/>
      <c r="E13" s="99"/>
    </row>
    <row r="14" ht="20.1" customHeight="1" spans="1:5">
      <c r="A14" s="101" t="s">
        <v>1688</v>
      </c>
      <c r="B14" s="100"/>
      <c r="C14" s="100"/>
      <c r="D14" s="100"/>
      <c r="E14" s="99"/>
    </row>
    <row r="15" ht="20.1" customHeight="1" spans="1:5">
      <c r="A15" s="97" t="s">
        <v>1660</v>
      </c>
      <c r="B15" s="102"/>
      <c r="C15" s="102"/>
      <c r="D15" s="102"/>
      <c r="E15" s="99"/>
    </row>
    <row r="16" ht="20.1" customHeight="1" spans="1:5">
      <c r="A16" s="103" t="s">
        <v>1689</v>
      </c>
      <c r="B16" s="104"/>
      <c r="C16" s="104"/>
      <c r="D16" s="104"/>
      <c r="E16" s="99"/>
    </row>
    <row r="17" ht="20.1" customHeight="1" spans="1:5">
      <c r="A17" s="101" t="s">
        <v>1690</v>
      </c>
      <c r="B17" s="104"/>
      <c r="C17" s="104"/>
      <c r="D17" s="104"/>
      <c r="E17" s="99"/>
    </row>
    <row r="18" ht="20.1" customHeight="1" spans="1:5">
      <c r="A18" s="101" t="s">
        <v>1691</v>
      </c>
      <c r="B18" s="104"/>
      <c r="C18" s="104"/>
      <c r="D18" s="104"/>
      <c r="E18" s="99"/>
    </row>
    <row r="19" ht="20.1" customHeight="1" spans="1:5">
      <c r="A19" s="101" t="s">
        <v>1692</v>
      </c>
      <c r="B19" s="104"/>
      <c r="C19" s="104"/>
      <c r="D19" s="104"/>
      <c r="E19" s="99"/>
    </row>
    <row r="20" ht="20.1" customHeight="1" spans="1:5">
      <c r="A20" s="101" t="s">
        <v>1693</v>
      </c>
      <c r="B20" s="104"/>
      <c r="C20" s="104"/>
      <c r="D20" s="104"/>
      <c r="E20" s="99"/>
    </row>
    <row r="21" ht="20.1" customHeight="1" spans="1:5">
      <c r="A21" s="101" t="s">
        <v>1694</v>
      </c>
      <c r="B21" s="104"/>
      <c r="C21" s="104"/>
      <c r="D21" s="104"/>
      <c r="E21" s="99"/>
    </row>
    <row r="22" ht="20.1" customHeight="1" spans="1:5">
      <c r="A22" s="101" t="s">
        <v>1695</v>
      </c>
      <c r="B22" s="104"/>
      <c r="C22" s="104"/>
      <c r="D22" s="104"/>
      <c r="E22" s="99"/>
    </row>
    <row r="23" ht="20.1" customHeight="1" spans="1:5">
      <c r="A23" s="101" t="s">
        <v>1696</v>
      </c>
      <c r="B23" s="104"/>
      <c r="C23" s="104"/>
      <c r="D23" s="104"/>
      <c r="E23" s="99"/>
    </row>
    <row r="24" ht="20.1" customHeight="1" spans="1:5">
      <c r="A24" s="97" t="s">
        <v>1661</v>
      </c>
      <c r="B24" s="102"/>
      <c r="C24" s="102"/>
      <c r="D24" s="102"/>
      <c r="E24" s="99"/>
    </row>
    <row r="25" ht="20.1" customHeight="1" spans="1:5">
      <c r="A25" s="97" t="s">
        <v>1697</v>
      </c>
      <c r="B25" s="104"/>
      <c r="C25" s="104"/>
      <c r="D25" s="104"/>
      <c r="E25" s="99"/>
    </row>
    <row r="26" ht="20.1" customHeight="1" spans="1:5">
      <c r="A26" s="97" t="s">
        <v>1662</v>
      </c>
      <c r="B26" s="102"/>
      <c r="C26" s="102"/>
      <c r="D26" s="102"/>
      <c r="E26" s="99"/>
    </row>
    <row r="27" ht="20.1" customHeight="1" spans="1:5">
      <c r="A27" s="97" t="s">
        <v>1698</v>
      </c>
      <c r="B27" s="104"/>
      <c r="C27" s="104"/>
      <c r="D27" s="104"/>
      <c r="E27" s="99"/>
    </row>
    <row r="28" ht="20.1" customHeight="1" spans="1:5">
      <c r="A28" s="97" t="s">
        <v>1699</v>
      </c>
      <c r="B28" s="104"/>
      <c r="C28" s="104"/>
      <c r="D28" s="104"/>
      <c r="E28" s="99"/>
    </row>
    <row r="29" ht="20.1" customHeight="1" spans="1:5">
      <c r="A29" s="97" t="s">
        <v>1700</v>
      </c>
      <c r="B29" s="104"/>
      <c r="C29" s="104"/>
      <c r="D29" s="104"/>
      <c r="E29" s="99"/>
    </row>
    <row r="30" ht="20.1" customHeight="1" spans="1:5">
      <c r="A30" s="97" t="s">
        <v>1663</v>
      </c>
      <c r="B30" s="105">
        <v>24</v>
      </c>
      <c r="C30" s="105">
        <v>24</v>
      </c>
      <c r="D30" s="106">
        <f t="shared" ref="D30:D31" si="0">C30/B30</f>
        <v>1</v>
      </c>
      <c r="E30" s="107">
        <v>0.2</v>
      </c>
    </row>
    <row r="31" ht="20.1" customHeight="1" spans="1:5">
      <c r="A31" s="94" t="s">
        <v>177</v>
      </c>
      <c r="B31" s="108">
        <v>24</v>
      </c>
      <c r="C31" s="108">
        <v>24</v>
      </c>
      <c r="D31" s="109">
        <f t="shared" si="0"/>
        <v>1</v>
      </c>
      <c r="E31" s="110">
        <v>0.2</v>
      </c>
    </row>
    <row r="32" ht="20.1" customHeight="1" spans="1:5">
      <c r="A32" s="111" t="s">
        <v>1701</v>
      </c>
      <c r="B32" s="105"/>
      <c r="C32" s="105"/>
      <c r="D32" s="105"/>
      <c r="E32" s="112"/>
    </row>
    <row r="33" ht="20.1" customHeight="1" spans="1:5">
      <c r="A33" s="100" t="s">
        <v>1453</v>
      </c>
      <c r="B33" s="105">
        <v>167</v>
      </c>
      <c r="C33" s="105">
        <v>167</v>
      </c>
      <c r="D33" s="106">
        <f t="shared" ref="D33:D34" si="1">C33/B33</f>
        <v>1</v>
      </c>
      <c r="E33" s="113"/>
    </row>
    <row r="34" ht="20.1" customHeight="1" spans="1:5">
      <c r="A34" s="94" t="s">
        <v>1702</v>
      </c>
      <c r="B34" s="108">
        <v>191</v>
      </c>
      <c r="C34" s="108">
        <v>191</v>
      </c>
      <c r="D34" s="109">
        <f t="shared" si="1"/>
        <v>1</v>
      </c>
      <c r="E34" s="110">
        <v>1.9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firstPageNumber="48" orientation="portrait" useFirstPageNumber="1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F20"/>
  <sheetViews>
    <sheetView showZeros="0" workbookViewId="0">
      <selection activeCell="L31" sqref="L31"/>
    </sheetView>
  </sheetViews>
  <sheetFormatPr defaultColWidth="9" defaultRowHeight="14.25" outlineLevelCol="5"/>
  <cols>
    <col min="1" max="1" width="38.4" style="1" customWidth="1"/>
    <col min="2" max="4" width="12.6" style="1" customWidth="1"/>
    <col min="5" max="5" width="14.7" style="1" customWidth="1"/>
    <col min="6" max="16384" width="9" style="1"/>
  </cols>
  <sheetData>
    <row r="1" ht="18" customHeight="1" spans="1:1">
      <c r="A1" s="1" t="s">
        <v>1703</v>
      </c>
    </row>
    <row r="2" ht="20.25" customHeight="1" spans="1:6">
      <c r="A2" s="2" t="s">
        <v>1704</v>
      </c>
      <c r="B2" s="2"/>
      <c r="C2" s="2"/>
      <c r="D2" s="2"/>
      <c r="E2" s="2"/>
      <c r="F2" s="37"/>
    </row>
    <row r="3" ht="23.25" customHeight="1" spans="1:6">
      <c r="A3" s="80"/>
      <c r="B3" s="80"/>
      <c r="C3" s="37"/>
      <c r="D3" s="39"/>
      <c r="E3" s="39" t="s">
        <v>108</v>
      </c>
      <c r="F3" s="37"/>
    </row>
    <row r="4" customHeight="1" spans="1:6">
      <c r="A4" s="6" t="s">
        <v>1339</v>
      </c>
      <c r="B4" s="6" t="s">
        <v>1262</v>
      </c>
      <c r="C4" s="81" t="s">
        <v>111</v>
      </c>
      <c r="D4" s="8" t="s">
        <v>112</v>
      </c>
      <c r="E4" s="61" t="s">
        <v>1705</v>
      </c>
      <c r="F4" s="82"/>
    </row>
    <row r="5" ht="27.6" customHeight="1" spans="1:6">
      <c r="A5" s="10"/>
      <c r="B5" s="10"/>
      <c r="C5" s="81"/>
      <c r="D5" s="8"/>
      <c r="E5" s="61"/>
      <c r="F5" s="82"/>
    </row>
    <row r="6" ht="19.95" customHeight="1" spans="1:6">
      <c r="A6" s="51" t="s">
        <v>1706</v>
      </c>
      <c r="B6" s="62"/>
      <c r="C6" s="62"/>
      <c r="D6" s="63"/>
      <c r="E6" s="83"/>
      <c r="F6" s="82"/>
    </row>
    <row r="7" ht="19.95" customHeight="1" spans="1:6">
      <c r="A7" s="51" t="s">
        <v>1707</v>
      </c>
      <c r="B7" s="84"/>
      <c r="C7" s="67"/>
      <c r="D7" s="63"/>
      <c r="E7" s="83"/>
      <c r="F7" s="82"/>
    </row>
    <row r="8" ht="19.95" customHeight="1" spans="1:6">
      <c r="A8" s="51" t="s">
        <v>1708</v>
      </c>
      <c r="B8" s="85"/>
      <c r="C8" s="64"/>
      <c r="D8" s="67"/>
      <c r="E8" s="83"/>
      <c r="F8" s="82"/>
    </row>
    <row r="9" ht="19.95" customHeight="1" spans="1:6">
      <c r="A9" s="51" t="s">
        <v>1709</v>
      </c>
      <c r="B9" s="64"/>
      <c r="C9" s="64"/>
      <c r="D9" s="67"/>
      <c r="E9" s="83"/>
      <c r="F9" s="82"/>
    </row>
    <row r="10" ht="19.95" customHeight="1" spans="1:6">
      <c r="A10" s="51" t="s">
        <v>1710</v>
      </c>
      <c r="B10" s="64"/>
      <c r="C10" s="64"/>
      <c r="D10" s="67"/>
      <c r="E10" s="83"/>
      <c r="F10" s="82"/>
    </row>
    <row r="11" ht="19.95" customHeight="1" spans="1:6">
      <c r="A11" s="29" t="s">
        <v>1711</v>
      </c>
      <c r="B11" s="64"/>
      <c r="C11" s="64"/>
      <c r="D11" s="67"/>
      <c r="E11" s="83"/>
      <c r="F11" s="82"/>
    </row>
    <row r="12" ht="19.95" customHeight="1" spans="1:6">
      <c r="A12" s="31" t="s">
        <v>1712</v>
      </c>
      <c r="B12" s="64"/>
      <c r="C12" s="64"/>
      <c r="D12" s="67"/>
      <c r="E12" s="83"/>
      <c r="F12" s="82"/>
    </row>
    <row r="13" ht="19.95" customHeight="1" spans="1:6">
      <c r="A13" s="29" t="s">
        <v>1713</v>
      </c>
      <c r="B13" s="64"/>
      <c r="C13" s="64"/>
      <c r="D13" s="67"/>
      <c r="E13" s="83"/>
      <c r="F13" s="82"/>
    </row>
    <row r="14" ht="19.95" customHeight="1" spans="1:6">
      <c r="A14" s="51" t="s">
        <v>1714</v>
      </c>
      <c r="B14" s="64"/>
      <c r="C14" s="64"/>
      <c r="D14" s="67"/>
      <c r="E14" s="83"/>
      <c r="F14" s="82"/>
    </row>
    <row r="15" ht="19.95" customHeight="1" spans="1:6">
      <c r="A15" s="51" t="s">
        <v>1715</v>
      </c>
      <c r="B15" s="64"/>
      <c r="C15" s="64"/>
      <c r="D15" s="67"/>
      <c r="E15" s="83"/>
      <c r="F15" s="82"/>
    </row>
    <row r="16" ht="19.95" customHeight="1" spans="1:6">
      <c r="A16" s="51" t="s">
        <v>1716</v>
      </c>
      <c r="B16" s="64"/>
      <c r="C16" s="64"/>
      <c r="D16" s="67"/>
      <c r="E16" s="83"/>
      <c r="F16" s="82"/>
    </row>
    <row r="17" ht="19.95" customHeight="1" spans="1:6">
      <c r="A17" s="86" t="s">
        <v>1717</v>
      </c>
      <c r="B17" s="64"/>
      <c r="C17" s="64"/>
      <c r="D17" s="67"/>
      <c r="E17" s="83"/>
      <c r="F17" s="82"/>
    </row>
    <row r="18" ht="30" customHeight="1" spans="1:5">
      <c r="A18" s="87" t="s">
        <v>192</v>
      </c>
      <c r="B18" s="87"/>
      <c r="C18" s="87"/>
      <c r="D18" s="87"/>
      <c r="E18" s="87"/>
    </row>
    <row r="19" ht="32.25" customHeight="1" spans="1:5">
      <c r="A19" s="78"/>
      <c r="B19" s="78"/>
      <c r="C19" s="78"/>
      <c r="D19" s="78"/>
      <c r="E19" s="78"/>
    </row>
    <row r="20" ht="16.5" customHeight="1" spans="1:5">
      <c r="A20" s="76"/>
      <c r="B20" s="77"/>
      <c r="C20" s="77"/>
      <c r="D20" s="77"/>
      <c r="E20" s="77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conditionalFormatting sqref="D6:D7">
    <cfRule type="cellIs" dxfId="1" priority="2" stopIfTrue="1" operator="lessThan">
      <formula>0</formula>
    </cfRule>
  </conditionalFormatting>
  <printOptions horizontalCentered="1"/>
  <pageMargins left="0.432638888888889" right="0.235416666666667" top="0.747916666666667" bottom="0.747916666666667" header="0.313888888888889" footer="0.313888888888889"/>
  <pageSetup paperSize="9" firstPageNumber="49" orientation="portrait" useFirstPageNumber="1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E20"/>
  <sheetViews>
    <sheetView showZeros="0" workbookViewId="0">
      <selection activeCell="A20" sqref="A20:E20"/>
    </sheetView>
  </sheetViews>
  <sheetFormatPr defaultColWidth="9" defaultRowHeight="14.25" outlineLevelCol="4"/>
  <cols>
    <col min="1" max="1" width="39.1" style="1" customWidth="1"/>
    <col min="2" max="4" width="11.4" style="1" customWidth="1"/>
    <col min="5" max="5" width="12.6" style="1" customWidth="1"/>
    <col min="6" max="16384" width="9" style="1"/>
  </cols>
  <sheetData>
    <row r="1" spans="1:1">
      <c r="A1" s="1" t="s">
        <v>1718</v>
      </c>
    </row>
    <row r="2" ht="20.25" customHeight="1" spans="1:5">
      <c r="A2" s="2" t="s">
        <v>1719</v>
      </c>
      <c r="B2" s="2"/>
      <c r="C2" s="2"/>
      <c r="D2" s="2"/>
      <c r="E2" s="2"/>
    </row>
    <row r="3" ht="21" customHeight="1" spans="1:5">
      <c r="A3" s="38"/>
      <c r="B3" s="38"/>
      <c r="C3" s="37"/>
      <c r="D3" s="39"/>
      <c r="E3" s="60" t="s">
        <v>108</v>
      </c>
    </row>
    <row r="4" customHeight="1" spans="1:5">
      <c r="A4" s="6" t="s">
        <v>1720</v>
      </c>
      <c r="B4" s="6" t="s">
        <v>1262</v>
      </c>
      <c r="C4" s="8" t="s">
        <v>111</v>
      </c>
      <c r="D4" s="8" t="s">
        <v>112</v>
      </c>
      <c r="E4" s="61" t="s">
        <v>1705</v>
      </c>
    </row>
    <row r="5" ht="32.4" customHeight="1" spans="1:5">
      <c r="A5" s="10"/>
      <c r="B5" s="10"/>
      <c r="C5" s="8"/>
      <c r="D5" s="8"/>
      <c r="E5" s="61"/>
    </row>
    <row r="6" ht="27" customHeight="1" spans="1:5">
      <c r="A6" s="51" t="s">
        <v>1721</v>
      </c>
      <c r="B6" s="62"/>
      <c r="C6" s="62"/>
      <c r="D6" s="63"/>
      <c r="E6" s="64"/>
    </row>
    <row r="7" ht="27" customHeight="1" spans="1:5">
      <c r="A7" s="51" t="s">
        <v>1722</v>
      </c>
      <c r="B7" s="62"/>
      <c r="C7" s="62"/>
      <c r="D7" s="63"/>
      <c r="E7" s="64"/>
    </row>
    <row r="8" ht="27" customHeight="1" spans="1:5">
      <c r="A8" s="51" t="s">
        <v>1723</v>
      </c>
      <c r="B8" s="65"/>
      <c r="C8" s="62"/>
      <c r="D8" s="63"/>
      <c r="E8" s="64"/>
    </row>
    <row r="9" ht="27" customHeight="1" spans="1:5">
      <c r="A9" s="51" t="s">
        <v>1724</v>
      </c>
      <c r="B9" s="62"/>
      <c r="C9" s="62"/>
      <c r="D9" s="63"/>
      <c r="E9" s="64"/>
    </row>
    <row r="10" ht="27" customHeight="1" spans="1:5">
      <c r="A10" s="51" t="s">
        <v>1725</v>
      </c>
      <c r="B10" s="62"/>
      <c r="C10" s="62"/>
      <c r="D10" s="63"/>
      <c r="E10" s="64"/>
    </row>
    <row r="11" ht="27" customHeight="1" spans="1:5">
      <c r="A11" s="66" t="s">
        <v>1726</v>
      </c>
      <c r="B11" s="62"/>
      <c r="C11" s="62"/>
      <c r="D11" s="63"/>
      <c r="E11" s="64"/>
    </row>
    <row r="12" ht="27" customHeight="1" spans="1:5">
      <c r="A12" s="51" t="s">
        <v>1727</v>
      </c>
      <c r="B12" s="62"/>
      <c r="C12" s="62"/>
      <c r="D12" s="63"/>
      <c r="E12" s="64"/>
    </row>
    <row r="13" ht="27" customHeight="1" spans="1:5">
      <c r="A13" s="66" t="s">
        <v>1728</v>
      </c>
      <c r="B13" s="62"/>
      <c r="C13" s="67"/>
      <c r="D13" s="63"/>
      <c r="E13" s="64"/>
    </row>
    <row r="14" ht="27" customHeight="1" spans="1:5">
      <c r="A14" s="51" t="s">
        <v>1729</v>
      </c>
      <c r="B14" s="68"/>
      <c r="C14" s="69"/>
      <c r="D14" s="70"/>
      <c r="E14" s="71"/>
    </row>
    <row r="15" ht="27" customHeight="1" spans="1:5">
      <c r="A15" s="51" t="s">
        <v>1730</v>
      </c>
      <c r="B15" s="69"/>
      <c r="C15" s="69"/>
      <c r="D15" s="69"/>
      <c r="E15" s="64"/>
    </row>
    <row r="16" ht="27" customHeight="1" spans="1:5">
      <c r="A16" s="51" t="s">
        <v>1731</v>
      </c>
      <c r="B16" s="72"/>
      <c r="C16" s="73"/>
      <c r="D16" s="63"/>
      <c r="E16" s="64"/>
    </row>
    <row r="17" ht="27" customHeight="1" spans="1:5">
      <c r="A17" s="71" t="s">
        <v>199</v>
      </c>
      <c r="B17" s="69"/>
      <c r="C17" s="69"/>
      <c r="D17" s="70"/>
      <c r="E17" s="71"/>
    </row>
    <row r="18" ht="21" customHeight="1" spans="1:5">
      <c r="A18" s="74" t="s">
        <v>192</v>
      </c>
      <c r="B18" s="75"/>
      <c r="C18" s="75"/>
      <c r="D18" s="75"/>
      <c r="E18" s="75"/>
    </row>
    <row r="19" ht="21.75" customHeight="1" spans="1:5">
      <c r="A19" s="76"/>
      <c r="B19" s="77"/>
      <c r="C19" s="77"/>
      <c r="D19" s="77"/>
      <c r="E19" s="77"/>
    </row>
    <row r="20" ht="29.25" customHeight="1" spans="1:5">
      <c r="A20" s="78"/>
      <c r="B20" s="79"/>
      <c r="C20" s="79"/>
      <c r="D20" s="79"/>
      <c r="E20" s="79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conditionalFormatting sqref="D6:D14 D16:D17">
    <cfRule type="cellIs" dxfId="1" priority="2" stopIfTrue="1" operator="lessThan">
      <formula>0</formula>
    </cfRule>
  </conditionalFormatting>
  <printOptions horizontalCentered="1"/>
  <pageMargins left="0.432638888888889" right="0.235416666666667" top="0.747916666666667" bottom="0.747916666666667" header="0.313888888888889" footer="0.313888888888889"/>
  <pageSetup paperSize="9" firstPageNumber="50" orientation="portrait" useFirstPageNumber="1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66"/>
  <sheetViews>
    <sheetView showZeros="0" workbookViewId="0">
      <selection activeCell="T1" sqref="T$1:T$1048576"/>
    </sheetView>
  </sheetViews>
  <sheetFormatPr defaultColWidth="9" defaultRowHeight="14.25"/>
  <cols>
    <col min="1" max="1" width="38.75" style="1" customWidth="1"/>
    <col min="2" max="2" width="12.375" style="1" customWidth="1"/>
    <col min="3" max="3" width="14.75" style="1" customWidth="1"/>
    <col min="4" max="4" width="11.625" style="1" customWidth="1"/>
    <col min="5" max="5" width="13.125" style="1" customWidth="1"/>
    <col min="6" max="6" width="9" style="1" hidden="1" customWidth="1"/>
    <col min="7" max="7" width="12.625" style="1" hidden="1" customWidth="1"/>
    <col min="8" max="19" width="9" style="1"/>
    <col min="20" max="20" width="9" style="1" hidden="1" customWidth="1"/>
    <col min="21" max="16384" width="9" style="1"/>
  </cols>
  <sheetData>
    <row r="1" spans="1:1">
      <c r="A1" s="1" t="s">
        <v>1732</v>
      </c>
    </row>
    <row r="2" ht="20.25" spans="1:6">
      <c r="A2" s="2" t="s">
        <v>1733</v>
      </c>
      <c r="B2" s="2"/>
      <c r="C2" s="2"/>
      <c r="D2" s="2"/>
      <c r="E2" s="2"/>
      <c r="F2" s="37"/>
    </row>
    <row r="3" spans="1:6">
      <c r="A3" s="38"/>
      <c r="B3" s="38"/>
      <c r="C3" s="37"/>
      <c r="D3" s="39"/>
      <c r="E3" s="5" t="s">
        <v>108</v>
      </c>
      <c r="F3" s="37"/>
    </row>
    <row r="4" customHeight="1" spans="1:6">
      <c r="A4" s="6" t="s">
        <v>1339</v>
      </c>
      <c r="B4" s="6" t="s">
        <v>1262</v>
      </c>
      <c r="C4" s="7" t="s">
        <v>111</v>
      </c>
      <c r="D4" s="8" t="s">
        <v>112</v>
      </c>
      <c r="E4" s="40" t="s">
        <v>1705</v>
      </c>
      <c r="F4" s="37"/>
    </row>
    <row r="5" ht="24.6" customHeight="1" spans="1:6">
      <c r="A5" s="10"/>
      <c r="B5" s="10"/>
      <c r="C5" s="11"/>
      <c r="D5" s="8"/>
      <c r="E5" s="40"/>
      <c r="F5" s="37"/>
    </row>
    <row r="6" ht="16.5" customHeight="1" spans="1:7">
      <c r="A6" s="13" t="s">
        <v>1706</v>
      </c>
      <c r="B6" s="41"/>
      <c r="C6" s="41">
        <v>7909.32</v>
      </c>
      <c r="D6" s="42"/>
      <c r="E6" s="43">
        <v>1.15</v>
      </c>
      <c r="F6" s="37">
        <v>6869.03</v>
      </c>
      <c r="G6" s="1">
        <f t="shared" ref="G6:G10" si="0">C6/F6</f>
        <v>1.15144641965459</v>
      </c>
    </row>
    <row r="7" ht="16.5" customHeight="1" spans="1:7">
      <c r="A7" s="18" t="s">
        <v>1734</v>
      </c>
      <c r="B7" s="41"/>
      <c r="C7" s="41">
        <v>-1.45</v>
      </c>
      <c r="D7" s="42"/>
      <c r="E7" s="44">
        <v>0.0102</v>
      </c>
      <c r="F7" s="37">
        <v>-1.42</v>
      </c>
      <c r="G7" s="1">
        <f t="shared" si="0"/>
        <v>1.02112676056338</v>
      </c>
    </row>
    <row r="8" ht="16.5" customHeight="1" spans="1:7">
      <c r="A8" s="18" t="s">
        <v>1735</v>
      </c>
      <c r="B8" s="41"/>
      <c r="C8" s="41"/>
      <c r="D8" s="42"/>
      <c r="E8" s="45"/>
      <c r="F8" s="37"/>
      <c r="G8" s="1" t="e">
        <f t="shared" si="0"/>
        <v>#DIV/0!</v>
      </c>
    </row>
    <row r="9" ht="16.5" customHeight="1" spans="1:7">
      <c r="A9" s="18" t="s">
        <v>1736</v>
      </c>
      <c r="B9" s="41"/>
      <c r="C9" s="41">
        <v>6.87</v>
      </c>
      <c r="D9" s="42"/>
      <c r="E9" s="44">
        <v>0.7467</v>
      </c>
      <c r="F9" s="37">
        <v>9.2</v>
      </c>
      <c r="G9" s="1">
        <f t="shared" si="0"/>
        <v>0.746739130434783</v>
      </c>
    </row>
    <row r="10" ht="16.5" customHeight="1" spans="1:7">
      <c r="A10" s="18" t="s">
        <v>1737</v>
      </c>
      <c r="B10" s="41"/>
      <c r="C10" s="41">
        <v>7903.9</v>
      </c>
      <c r="D10" s="42"/>
      <c r="E10" s="44">
        <v>1.152</v>
      </c>
      <c r="F10" s="37">
        <v>6861.25</v>
      </c>
      <c r="G10" s="1">
        <f t="shared" si="0"/>
        <v>1.15196210603024</v>
      </c>
    </row>
    <row r="11" ht="16.5" customHeight="1" spans="1:6">
      <c r="A11" s="46" t="s">
        <v>1738</v>
      </c>
      <c r="B11" s="41"/>
      <c r="C11" s="41"/>
      <c r="D11" s="42"/>
      <c r="E11" s="45"/>
      <c r="F11" s="37"/>
    </row>
    <row r="12" ht="16.5" customHeight="1" spans="1:7">
      <c r="A12" s="13" t="s">
        <v>1707</v>
      </c>
      <c r="B12" s="47">
        <v>3590.77</v>
      </c>
      <c r="C12" s="48">
        <v>3539.79</v>
      </c>
      <c r="D12" s="49">
        <v>0.99</v>
      </c>
      <c r="E12" s="43">
        <v>1.02</v>
      </c>
      <c r="F12" s="37">
        <v>3469.52</v>
      </c>
      <c r="G12" s="1">
        <f t="shared" ref="G12:G16" si="1">C12/F12</f>
        <v>1.02025352210104</v>
      </c>
    </row>
    <row r="13" ht="16.5" customHeight="1" spans="1:7">
      <c r="A13" s="18" t="s">
        <v>1734</v>
      </c>
      <c r="B13" s="47">
        <v>684.74</v>
      </c>
      <c r="C13" s="48">
        <v>680.1</v>
      </c>
      <c r="D13" s="49">
        <v>0.99</v>
      </c>
      <c r="E13" s="43">
        <v>1.07</v>
      </c>
      <c r="F13" s="37">
        <v>635.28</v>
      </c>
      <c r="G13" s="1">
        <f t="shared" si="1"/>
        <v>1.07055156781262</v>
      </c>
    </row>
    <row r="14" ht="16.5" customHeight="1" spans="1:7">
      <c r="A14" s="18" t="s">
        <v>1735</v>
      </c>
      <c r="B14" s="47">
        <v>2781.54</v>
      </c>
      <c r="C14" s="48">
        <v>2775.7</v>
      </c>
      <c r="D14" s="49">
        <v>1</v>
      </c>
      <c r="E14" s="43">
        <v>1.08</v>
      </c>
      <c r="F14" s="37">
        <v>2558.34</v>
      </c>
      <c r="G14" s="1">
        <f t="shared" si="1"/>
        <v>1.08496134212028</v>
      </c>
    </row>
    <row r="15" ht="16.5" customHeight="1" spans="1:20">
      <c r="A15" s="18" t="s">
        <v>1736</v>
      </c>
      <c r="B15" s="47">
        <v>68.62</v>
      </c>
      <c r="C15" s="48">
        <v>38.41</v>
      </c>
      <c r="D15" s="49">
        <v>0.56</v>
      </c>
      <c r="E15" s="43">
        <v>0.69</v>
      </c>
      <c r="F15" s="37">
        <v>55.21</v>
      </c>
      <c r="G15" s="1">
        <f t="shared" si="1"/>
        <v>0.695707299402282</v>
      </c>
      <c r="T15" s="1">
        <v>10000</v>
      </c>
    </row>
    <row r="16" ht="16.5" customHeight="1" spans="1:7">
      <c r="A16" s="18" t="s">
        <v>1737</v>
      </c>
      <c r="B16" s="47"/>
      <c r="C16" s="48">
        <v>45.58</v>
      </c>
      <c r="D16" s="48"/>
      <c r="E16" s="43">
        <v>0.21</v>
      </c>
      <c r="F16" s="37">
        <v>220.69</v>
      </c>
      <c r="G16" s="1">
        <f t="shared" si="1"/>
        <v>0.206534052290543</v>
      </c>
    </row>
    <row r="17" ht="16.5" customHeight="1" spans="1:6">
      <c r="A17" s="46" t="s">
        <v>1738</v>
      </c>
      <c r="B17" s="47"/>
      <c r="C17" s="48"/>
      <c r="D17" s="48"/>
      <c r="E17" s="45"/>
      <c r="F17" s="37"/>
    </row>
    <row r="18" spans="1:6">
      <c r="A18" s="13" t="s">
        <v>1708</v>
      </c>
      <c r="B18" s="47">
        <v>7185.69</v>
      </c>
      <c r="C18" s="47">
        <v>7389.31</v>
      </c>
      <c r="D18" s="50">
        <v>1.0283</v>
      </c>
      <c r="E18" s="44">
        <v>0.7686</v>
      </c>
      <c r="F18" s="37"/>
    </row>
    <row r="19" ht="16.5" customHeight="1" spans="1:6">
      <c r="A19" s="51" t="s">
        <v>1734</v>
      </c>
      <c r="B19" s="47">
        <v>7113.69</v>
      </c>
      <c r="C19" s="47">
        <v>7305.8</v>
      </c>
      <c r="D19" s="50">
        <v>1.027</v>
      </c>
      <c r="E19" s="44">
        <v>0.7649</v>
      </c>
      <c r="F19" s="37"/>
    </row>
    <row r="20" ht="16.5" customHeight="1" spans="1:6">
      <c r="A20" s="51" t="s">
        <v>1735</v>
      </c>
      <c r="B20" s="47"/>
      <c r="C20" s="47"/>
      <c r="D20" s="48"/>
      <c r="E20" s="45"/>
      <c r="F20" s="37"/>
    </row>
    <row r="21" ht="16.5" customHeight="1" spans="1:6">
      <c r="A21" s="51" t="s">
        <v>1736</v>
      </c>
      <c r="B21" s="47">
        <v>12</v>
      </c>
      <c r="C21" s="47">
        <v>25.53</v>
      </c>
      <c r="D21" s="50">
        <v>2.1274</v>
      </c>
      <c r="E21" s="44">
        <v>3.2108</v>
      </c>
      <c r="F21" s="37"/>
    </row>
    <row r="22" ht="16.5" customHeight="1" spans="1:6">
      <c r="A22" s="51" t="s">
        <v>1739</v>
      </c>
      <c r="B22" s="47">
        <v>60</v>
      </c>
      <c r="C22" s="47">
        <v>57.98</v>
      </c>
      <c r="D22" s="50">
        <v>0.9663</v>
      </c>
      <c r="E22" s="44">
        <v>1.0712</v>
      </c>
      <c r="F22" s="37"/>
    </row>
    <row r="23" ht="16.5" customHeight="1" spans="1:6">
      <c r="A23" s="52" t="s">
        <v>1738</v>
      </c>
      <c r="B23" s="47"/>
      <c r="C23" s="48"/>
      <c r="D23" s="48"/>
      <c r="E23" s="45"/>
      <c r="F23" s="37"/>
    </row>
    <row r="24" ht="16.5" customHeight="1" spans="1:5">
      <c r="A24" s="13" t="s">
        <v>1709</v>
      </c>
      <c r="B24" s="47"/>
      <c r="C24" s="48">
        <v>7685.17</v>
      </c>
      <c r="D24" s="48"/>
      <c r="E24" s="43">
        <v>1.18</v>
      </c>
    </row>
    <row r="25" ht="16.5" customHeight="1" spans="1:5">
      <c r="A25" s="51" t="s">
        <v>1734</v>
      </c>
      <c r="B25" s="47"/>
      <c r="C25" s="48">
        <v>6091.95</v>
      </c>
      <c r="D25" s="48"/>
      <c r="E25" s="43">
        <v>1.16</v>
      </c>
    </row>
    <row r="26" ht="16.5" customHeight="1" spans="1:6">
      <c r="A26" s="51" t="s">
        <v>1735</v>
      </c>
      <c r="B26" s="47"/>
      <c r="C26" s="48"/>
      <c r="D26" s="48"/>
      <c r="E26" s="45"/>
      <c r="F26" s="37"/>
    </row>
    <row r="27" ht="16.5" customHeight="1" spans="1:6">
      <c r="A27" s="51" t="s">
        <v>1736</v>
      </c>
      <c r="B27" s="47"/>
      <c r="C27" s="48">
        <v>100.29</v>
      </c>
      <c r="D27" s="48"/>
      <c r="E27" s="43">
        <v>2.14</v>
      </c>
      <c r="F27" s="37"/>
    </row>
    <row r="28" ht="16.5" customHeight="1" spans="1:6">
      <c r="A28" s="51" t="s">
        <v>1737</v>
      </c>
      <c r="B28" s="47"/>
      <c r="C28" s="48">
        <v>1492.93</v>
      </c>
      <c r="D28" s="48"/>
      <c r="E28" s="43">
        <v>1.2</v>
      </c>
      <c r="F28" s="37"/>
    </row>
    <row r="29" ht="16.5" customHeight="1" spans="1:5">
      <c r="A29" s="51" t="s">
        <v>1738</v>
      </c>
      <c r="B29" s="47"/>
      <c r="C29" s="48"/>
      <c r="D29" s="48"/>
      <c r="E29" s="45"/>
    </row>
    <row r="30" ht="16.5" customHeight="1" spans="1:5">
      <c r="A30" s="13" t="s">
        <v>1710</v>
      </c>
      <c r="B30" s="47"/>
      <c r="C30" s="48">
        <v>8847</v>
      </c>
      <c r="D30" s="48"/>
      <c r="E30" s="43">
        <v>1.1</v>
      </c>
    </row>
    <row r="31" ht="16.5" customHeight="1" spans="1:5">
      <c r="A31" s="29" t="s">
        <v>1740</v>
      </c>
      <c r="B31" s="47"/>
      <c r="C31" s="48">
        <v>8847</v>
      </c>
      <c r="D31" s="48"/>
      <c r="E31" s="43">
        <v>1.1</v>
      </c>
    </row>
    <row r="32" ht="16.5" customHeight="1" spans="1:5">
      <c r="A32" s="18" t="s">
        <v>1734</v>
      </c>
      <c r="B32" s="47"/>
      <c r="C32" s="48">
        <v>1799</v>
      </c>
      <c r="D32" s="48"/>
      <c r="E32" s="43">
        <v>1.3</v>
      </c>
    </row>
    <row r="33" ht="16.5" customHeight="1" spans="1:5">
      <c r="A33" s="18" t="s">
        <v>1735</v>
      </c>
      <c r="B33" s="47"/>
      <c r="C33" s="48">
        <v>5380</v>
      </c>
      <c r="D33" s="48"/>
      <c r="E33" s="43">
        <v>1.1</v>
      </c>
    </row>
    <row r="34" ht="16.5" customHeight="1" spans="1:5">
      <c r="A34" s="18" t="s">
        <v>1736</v>
      </c>
      <c r="B34" s="47"/>
      <c r="C34" s="48">
        <v>28</v>
      </c>
      <c r="D34" s="48"/>
      <c r="E34" s="43">
        <v>2</v>
      </c>
    </row>
    <row r="35" ht="16.5" customHeight="1" spans="1:5">
      <c r="A35" s="18" t="s">
        <v>1737</v>
      </c>
      <c r="B35" s="47"/>
      <c r="C35" s="48">
        <v>1640</v>
      </c>
      <c r="D35" s="48"/>
      <c r="E35" s="43">
        <v>1.1</v>
      </c>
    </row>
    <row r="36" ht="16.5" customHeight="1" spans="1:5">
      <c r="A36" s="18" t="s">
        <v>1738</v>
      </c>
      <c r="B36" s="47"/>
      <c r="C36" s="48"/>
      <c r="D36" s="48"/>
      <c r="E36" s="45"/>
    </row>
    <row r="37" ht="16.5" customHeight="1" spans="1:5">
      <c r="A37" s="31" t="s">
        <v>1741</v>
      </c>
      <c r="B37" s="47"/>
      <c r="C37" s="48"/>
      <c r="D37" s="48"/>
      <c r="E37" s="45"/>
    </row>
    <row r="38" ht="16.5" customHeight="1" spans="1:5">
      <c r="A38" s="18" t="s">
        <v>1734</v>
      </c>
      <c r="B38" s="47"/>
      <c r="C38" s="48"/>
      <c r="D38" s="48"/>
      <c r="E38" s="45"/>
    </row>
    <row r="39" ht="16.5" customHeight="1" spans="1:5">
      <c r="A39" s="18" t="s">
        <v>1735</v>
      </c>
      <c r="B39" s="47"/>
      <c r="C39" s="48"/>
      <c r="D39" s="48"/>
      <c r="E39" s="45"/>
    </row>
    <row r="40" ht="16.5" customHeight="1" spans="1:5">
      <c r="A40" s="18" t="s">
        <v>1736</v>
      </c>
      <c r="B40" s="47"/>
      <c r="C40" s="48"/>
      <c r="D40" s="48"/>
      <c r="E40" s="45"/>
    </row>
    <row r="41" ht="16.5" customHeight="1" spans="1:5">
      <c r="A41" s="18" t="s">
        <v>1737</v>
      </c>
      <c r="B41" s="47"/>
      <c r="C41" s="48"/>
      <c r="D41" s="48"/>
      <c r="E41" s="45"/>
    </row>
    <row r="42" ht="16.5" customHeight="1" spans="1:5">
      <c r="A42" s="18" t="s">
        <v>1738</v>
      </c>
      <c r="B42" s="47"/>
      <c r="C42" s="48"/>
      <c r="D42" s="48"/>
      <c r="E42" s="45"/>
    </row>
    <row r="43" ht="16.5" customHeight="1" spans="1:5">
      <c r="A43" s="29" t="s">
        <v>1742</v>
      </c>
      <c r="B43" s="47"/>
      <c r="C43" s="48"/>
      <c r="D43" s="48"/>
      <c r="E43" s="45"/>
    </row>
    <row r="44" ht="16.5" customHeight="1" spans="1:5">
      <c r="A44" s="29" t="s">
        <v>1743</v>
      </c>
      <c r="B44" s="47"/>
      <c r="C44" s="48"/>
      <c r="D44" s="48"/>
      <c r="E44" s="45"/>
    </row>
    <row r="45" ht="16.5" customHeight="1" spans="1:5">
      <c r="A45" s="29" t="s">
        <v>1744</v>
      </c>
      <c r="B45" s="47"/>
      <c r="C45" s="48"/>
      <c r="D45" s="48"/>
      <c r="E45" s="45"/>
    </row>
    <row r="46" ht="16.5" customHeight="1" spans="1:5">
      <c r="A46" s="29" t="s">
        <v>1745</v>
      </c>
      <c r="B46" s="47"/>
      <c r="C46" s="48"/>
      <c r="D46" s="48"/>
      <c r="E46" s="45"/>
    </row>
    <row r="47" ht="16.5" customHeight="1" spans="1:5">
      <c r="A47" s="33" t="s">
        <v>1746</v>
      </c>
      <c r="B47" s="47"/>
      <c r="C47" s="48"/>
      <c r="D47" s="48"/>
      <c r="E47" s="45"/>
    </row>
    <row r="48" ht="16.5" customHeight="1" spans="1:5">
      <c r="A48" s="33" t="s">
        <v>1747</v>
      </c>
      <c r="B48" s="47"/>
      <c r="C48" s="48"/>
      <c r="D48" s="48"/>
      <c r="E48" s="53"/>
    </row>
    <row r="49" ht="16.5" customHeight="1" spans="1:7">
      <c r="A49" s="13" t="s">
        <v>1714</v>
      </c>
      <c r="B49" s="47"/>
      <c r="C49" s="48">
        <v>797.22</v>
      </c>
      <c r="D49" s="54"/>
      <c r="E49" s="55">
        <v>1.066</v>
      </c>
      <c r="F49" s="56">
        <v>747.75</v>
      </c>
      <c r="G49" s="1">
        <f t="shared" ref="G49:G52" si="2">C49/F49</f>
        <v>1.06615847542628</v>
      </c>
    </row>
    <row r="50" ht="16.5" customHeight="1" spans="1:7">
      <c r="A50" s="18" t="s">
        <v>1734</v>
      </c>
      <c r="B50" s="47"/>
      <c r="C50" s="48">
        <v>498.98</v>
      </c>
      <c r="D50" s="54"/>
      <c r="E50" s="57">
        <v>1.36</v>
      </c>
      <c r="F50" s="56">
        <v>366.17</v>
      </c>
      <c r="G50" s="1">
        <f t="shared" si="2"/>
        <v>1.36270038506705</v>
      </c>
    </row>
    <row r="51" ht="16.5" customHeight="1" spans="1:7">
      <c r="A51" s="18" t="s">
        <v>1735</v>
      </c>
      <c r="B51" s="47"/>
      <c r="C51" s="48">
        <v>297</v>
      </c>
      <c r="D51" s="54"/>
      <c r="E51" s="57">
        <v>0.78</v>
      </c>
      <c r="F51" s="56">
        <v>380</v>
      </c>
      <c r="G51" s="1">
        <f t="shared" si="2"/>
        <v>0.781578947368421</v>
      </c>
    </row>
    <row r="52" ht="16.5" customHeight="1" spans="1:7">
      <c r="A52" s="18" t="s">
        <v>1736</v>
      </c>
      <c r="B52" s="47"/>
      <c r="C52" s="48">
        <v>1.24</v>
      </c>
      <c r="D52" s="54"/>
      <c r="E52" s="57">
        <v>0.78</v>
      </c>
      <c r="F52" s="56">
        <v>1.58</v>
      </c>
      <c r="G52" s="1">
        <f t="shared" si="2"/>
        <v>0.784810126582279</v>
      </c>
    </row>
    <row r="53" ht="16.5" customHeight="1" spans="1:5">
      <c r="A53" s="18" t="s">
        <v>1737</v>
      </c>
      <c r="B53" s="47"/>
      <c r="C53" s="48"/>
      <c r="D53" s="48"/>
      <c r="E53" s="58"/>
    </row>
    <row r="54" ht="16.5" customHeight="1" spans="1:5">
      <c r="A54" s="18" t="s">
        <v>1738</v>
      </c>
      <c r="B54" s="47"/>
      <c r="C54" s="48"/>
      <c r="D54" s="48"/>
      <c r="E54" s="45"/>
    </row>
    <row r="55" ht="16.5" customHeight="1" spans="1:7">
      <c r="A55" s="13" t="s">
        <v>1715</v>
      </c>
      <c r="B55" s="47"/>
      <c r="C55" s="48">
        <v>256.95</v>
      </c>
      <c r="D55" s="48"/>
      <c r="E55" s="43">
        <v>0.99</v>
      </c>
      <c r="F55" s="1">
        <v>259.77</v>
      </c>
      <c r="G55" s="1">
        <f t="shared" ref="G55:G59" si="3">C55/F55</f>
        <v>0.989144242984178</v>
      </c>
    </row>
    <row r="56" ht="16.5" customHeight="1" spans="1:7">
      <c r="A56" s="18" t="s">
        <v>1734</v>
      </c>
      <c r="B56" s="47"/>
      <c r="C56" s="48"/>
      <c r="D56" s="48"/>
      <c r="E56" s="45"/>
      <c r="G56" s="1" t="e">
        <f t="shared" si="3"/>
        <v>#DIV/0!</v>
      </c>
    </row>
    <row r="57" ht="16.5" customHeight="1" spans="1:7">
      <c r="A57" s="18" t="s">
        <v>1735</v>
      </c>
      <c r="B57" s="47"/>
      <c r="C57" s="48">
        <v>250</v>
      </c>
      <c r="D57" s="48"/>
      <c r="E57" s="43">
        <v>1.13</v>
      </c>
      <c r="F57" s="48">
        <v>220</v>
      </c>
      <c r="G57" s="1">
        <f t="shared" si="3"/>
        <v>1.13636363636364</v>
      </c>
    </row>
    <row r="58" ht="16.5" customHeight="1" spans="1:7">
      <c r="A58" s="18" t="s">
        <v>1736</v>
      </c>
      <c r="B58" s="47"/>
      <c r="C58" s="48">
        <v>4.05</v>
      </c>
      <c r="D58" s="48"/>
      <c r="E58" s="43">
        <v>0.89</v>
      </c>
      <c r="F58" s="48">
        <v>4.55</v>
      </c>
      <c r="G58" s="1">
        <f t="shared" si="3"/>
        <v>0.89010989010989</v>
      </c>
    </row>
    <row r="59" ht="16.5" customHeight="1" spans="1:7">
      <c r="A59" s="18" t="s">
        <v>1737</v>
      </c>
      <c r="B59" s="47"/>
      <c r="C59" s="48">
        <v>2.91</v>
      </c>
      <c r="D59" s="48"/>
      <c r="E59" s="44">
        <v>0.557</v>
      </c>
      <c r="F59" s="48">
        <v>5.22</v>
      </c>
      <c r="G59" s="1">
        <f t="shared" si="3"/>
        <v>0.557471264367816</v>
      </c>
    </row>
    <row r="60" ht="16.5" customHeight="1" spans="1:5">
      <c r="A60" s="18" t="s">
        <v>1738</v>
      </c>
      <c r="B60" s="47"/>
      <c r="C60" s="48"/>
      <c r="D60" s="48"/>
      <c r="E60" s="45"/>
    </row>
    <row r="61" ht="16.5" customHeight="1" spans="1:7">
      <c r="A61" s="13" t="s">
        <v>1716</v>
      </c>
      <c r="B61" s="47"/>
      <c r="C61" s="48">
        <v>595.77</v>
      </c>
      <c r="D61" s="48"/>
      <c r="E61" s="43">
        <v>1.61</v>
      </c>
      <c r="F61" s="1">
        <v>368.59</v>
      </c>
      <c r="G61" s="1">
        <f t="shared" ref="G61:G64" si="4">C61/F61</f>
        <v>1.61634878862693</v>
      </c>
    </row>
    <row r="62" ht="16.5" customHeight="1" spans="1:7">
      <c r="A62" s="18" t="s">
        <v>1734</v>
      </c>
      <c r="B62" s="47"/>
      <c r="C62" s="48">
        <v>274.57</v>
      </c>
      <c r="D62" s="48"/>
      <c r="E62" s="43">
        <v>1.02</v>
      </c>
      <c r="F62" s="1">
        <v>266.58</v>
      </c>
      <c r="G62" s="1">
        <f t="shared" si="4"/>
        <v>1.02997224097832</v>
      </c>
    </row>
    <row r="63" ht="16.5" customHeight="1" spans="1:7">
      <c r="A63" s="18" t="s">
        <v>1735</v>
      </c>
      <c r="B63" s="47"/>
      <c r="C63" s="48">
        <v>320</v>
      </c>
      <c r="D63" s="48"/>
      <c r="E63" s="43">
        <v>3.2</v>
      </c>
      <c r="F63" s="1">
        <v>100</v>
      </c>
      <c r="G63" s="1">
        <f t="shared" si="4"/>
        <v>3.2</v>
      </c>
    </row>
    <row r="64" ht="16.5" customHeight="1" spans="1:7">
      <c r="A64" s="18" t="s">
        <v>1736</v>
      </c>
      <c r="B64" s="47"/>
      <c r="C64" s="48">
        <v>1.2</v>
      </c>
      <c r="D64" s="48"/>
      <c r="E64" s="43">
        <v>2.01</v>
      </c>
      <c r="F64" s="1">
        <v>2.01</v>
      </c>
      <c r="G64" s="1">
        <f t="shared" si="4"/>
        <v>0.597014925373134</v>
      </c>
    </row>
    <row r="65" ht="16.5" customHeight="1" spans="1:5">
      <c r="A65" s="18" t="s">
        <v>1737</v>
      </c>
      <c r="B65" s="47"/>
      <c r="C65" s="48"/>
      <c r="D65" s="48"/>
      <c r="E65" s="45"/>
    </row>
    <row r="66" ht="16.5" customHeight="1" spans="1:5">
      <c r="A66" s="18" t="s">
        <v>1738</v>
      </c>
      <c r="B66" s="59"/>
      <c r="C66" s="45"/>
      <c r="D66" s="45"/>
      <c r="E66" s="45"/>
    </row>
  </sheetData>
  <mergeCells count="6">
    <mergeCell ref="A2:E2"/>
    <mergeCell ref="A4:A5"/>
    <mergeCell ref="B4:B5"/>
    <mergeCell ref="C4:C5"/>
    <mergeCell ref="D4:D5"/>
    <mergeCell ref="E4:E5"/>
  </mergeCells>
  <conditionalFormatting sqref="A6:A17 A32:A36 A38:A42 A50:A54 A56:A60 A62:A66">
    <cfRule type="expression" dxfId="0" priority="1" stopIfTrue="1">
      <formula>"len($A:$A)=3"</formula>
    </cfRule>
  </conditionalFormatting>
  <printOptions horizontalCentered="1"/>
  <pageMargins left="0.432638888888889" right="0.235416666666667" top="0.747916666666667" bottom="0.747916666666667" header="0.313888888888889" footer="0.313888888888889"/>
  <pageSetup paperSize="9" firstPageNumber="51" orientation="portrait" useFirstPageNumber="1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50"/>
  <sheetViews>
    <sheetView showZeros="0" workbookViewId="0">
      <selection activeCell="R1" sqref="R$1:R$1048576"/>
    </sheetView>
  </sheetViews>
  <sheetFormatPr defaultColWidth="9" defaultRowHeight="14.25"/>
  <cols>
    <col min="1" max="1" width="54.375" style="1" customWidth="1"/>
    <col min="2" max="2" width="9.375" style="1" customWidth="1"/>
    <col min="3" max="3" width="12.125" style="1" customWidth="1"/>
    <col min="4" max="5" width="11.75" style="1" customWidth="1"/>
    <col min="6" max="7" width="12.625" style="1" hidden="1" customWidth="1"/>
    <col min="8" max="17" width="9" style="1"/>
    <col min="18" max="18" width="9" style="1" hidden="1" customWidth="1"/>
    <col min="19" max="16384" width="9" style="1"/>
  </cols>
  <sheetData>
    <row r="1" spans="1:1">
      <c r="A1" s="1" t="s">
        <v>1748</v>
      </c>
    </row>
    <row r="2" ht="20.25" spans="1:5">
      <c r="A2" s="2" t="s">
        <v>1749</v>
      </c>
      <c r="B2" s="2"/>
      <c r="C2" s="2"/>
      <c r="D2" s="2"/>
      <c r="E2" s="2"/>
    </row>
    <row r="3" spans="1:5">
      <c r="A3" s="3"/>
      <c r="B3" s="3"/>
      <c r="C3" s="4"/>
      <c r="D3" s="5"/>
      <c r="E3" s="5" t="s">
        <v>108</v>
      </c>
    </row>
    <row r="4" spans="1:5">
      <c r="A4" s="6" t="s">
        <v>1720</v>
      </c>
      <c r="B4" s="6" t="s">
        <v>1262</v>
      </c>
      <c r="C4" s="7" t="s">
        <v>111</v>
      </c>
      <c r="D4" s="8" t="s">
        <v>112</v>
      </c>
      <c r="E4" s="9" t="s">
        <v>1705</v>
      </c>
    </row>
    <row r="5" ht="31.9" customHeight="1" spans="1:5">
      <c r="A5" s="10"/>
      <c r="B5" s="10"/>
      <c r="C5" s="11"/>
      <c r="D5" s="8"/>
      <c r="E5" s="12"/>
    </row>
    <row r="6" ht="18" customHeight="1" spans="1:7">
      <c r="A6" s="13" t="s">
        <v>1721</v>
      </c>
      <c r="B6" s="14"/>
      <c r="C6" s="14">
        <v>7715.86</v>
      </c>
      <c r="D6" s="15"/>
      <c r="E6" s="16">
        <v>1.08</v>
      </c>
      <c r="F6" s="17">
        <v>7141.72</v>
      </c>
      <c r="G6" s="1">
        <f t="shared" ref="G6:G15" si="0">C6/F6</f>
        <v>1.08039239846984</v>
      </c>
    </row>
    <row r="7" ht="18" customHeight="1" spans="1:7">
      <c r="A7" s="18" t="s">
        <v>1750</v>
      </c>
      <c r="B7" s="14"/>
      <c r="C7" s="14">
        <v>7582.33</v>
      </c>
      <c r="D7" s="15"/>
      <c r="E7" s="16">
        <v>1.09</v>
      </c>
      <c r="F7" s="17">
        <v>6934.92</v>
      </c>
      <c r="G7" s="1">
        <f t="shared" si="0"/>
        <v>1.09335507835707</v>
      </c>
    </row>
    <row r="8" ht="18" customHeight="1" spans="1:7">
      <c r="A8" s="18" t="s">
        <v>1751</v>
      </c>
      <c r="B8" s="14"/>
      <c r="C8" s="14"/>
      <c r="D8" s="15"/>
      <c r="E8" s="17"/>
      <c r="F8" s="17"/>
      <c r="G8" s="1" t="e">
        <f t="shared" si="0"/>
        <v>#DIV/0!</v>
      </c>
    </row>
    <row r="9" ht="18" customHeight="1" spans="1:7">
      <c r="A9" s="18" t="s">
        <v>1752</v>
      </c>
      <c r="B9" s="14"/>
      <c r="C9" s="14">
        <v>90.07</v>
      </c>
      <c r="D9" s="15"/>
      <c r="E9" s="16">
        <v>0.95</v>
      </c>
      <c r="F9" s="17">
        <v>94.4</v>
      </c>
      <c r="G9" s="1">
        <f t="shared" si="0"/>
        <v>0.954131355932203</v>
      </c>
    </row>
    <row r="10" ht="18" customHeight="1" spans="1:18">
      <c r="A10" s="18" t="s">
        <v>1753</v>
      </c>
      <c r="B10" s="14"/>
      <c r="C10" s="14">
        <v>43.46</v>
      </c>
      <c r="D10" s="15"/>
      <c r="E10" s="16">
        <v>0.39</v>
      </c>
      <c r="F10" s="17">
        <v>112.39</v>
      </c>
      <c r="G10" s="1">
        <f t="shared" si="0"/>
        <v>0.386689207224842</v>
      </c>
      <c r="R10" s="1">
        <v>10000</v>
      </c>
    </row>
    <row r="11" ht="18" customHeight="1" spans="1:7">
      <c r="A11" s="13" t="s">
        <v>1722</v>
      </c>
      <c r="B11" s="19">
        <v>2640.22</v>
      </c>
      <c r="C11" s="20">
        <v>2654.07</v>
      </c>
      <c r="D11" s="21">
        <v>1.01</v>
      </c>
      <c r="E11" s="16">
        <v>1.14</v>
      </c>
      <c r="F11" s="1">
        <v>2326.03</v>
      </c>
      <c r="G11" s="1">
        <f t="shared" si="0"/>
        <v>1.1410299953139</v>
      </c>
    </row>
    <row r="12" ht="18" customHeight="1" spans="1:7">
      <c r="A12" s="22" t="s">
        <v>1754</v>
      </c>
      <c r="B12" s="19">
        <v>2445.84</v>
      </c>
      <c r="C12" s="20">
        <v>2440.97</v>
      </c>
      <c r="D12" s="21">
        <v>1</v>
      </c>
      <c r="E12" s="17" t="s">
        <v>1755</v>
      </c>
      <c r="F12" s="1">
        <v>2160</v>
      </c>
      <c r="G12" s="1">
        <f t="shared" si="0"/>
        <v>1.1300787037037</v>
      </c>
    </row>
    <row r="13" ht="18" customHeight="1" spans="1:7">
      <c r="A13" s="22" t="s">
        <v>1756</v>
      </c>
      <c r="B13" s="19">
        <v>67.86</v>
      </c>
      <c r="C13" s="20">
        <v>89.96</v>
      </c>
      <c r="D13" s="21">
        <v>1.33</v>
      </c>
      <c r="E13" s="16">
        <v>1.5</v>
      </c>
      <c r="F13" s="1">
        <v>59.7</v>
      </c>
      <c r="G13" s="1">
        <f t="shared" si="0"/>
        <v>1.50686767169179</v>
      </c>
    </row>
    <row r="14" ht="18" customHeight="1" spans="1:7">
      <c r="A14" s="22" t="s">
        <v>1757</v>
      </c>
      <c r="B14" s="19">
        <v>124.4</v>
      </c>
      <c r="C14" s="20">
        <v>121.37</v>
      </c>
      <c r="D14" s="21">
        <v>0.98</v>
      </c>
      <c r="E14" s="16">
        <v>1.16</v>
      </c>
      <c r="F14" s="1">
        <v>104.67</v>
      </c>
      <c r="G14" s="1">
        <f t="shared" si="0"/>
        <v>1.15954905894717</v>
      </c>
    </row>
    <row r="15" ht="18" customHeight="1" spans="1:7">
      <c r="A15" s="22" t="s">
        <v>1758</v>
      </c>
      <c r="B15" s="19"/>
      <c r="C15" s="20">
        <v>1.76</v>
      </c>
      <c r="D15" s="20"/>
      <c r="E15" s="16">
        <v>1.06</v>
      </c>
      <c r="F15" s="1">
        <v>1.66</v>
      </c>
      <c r="G15" s="1">
        <f t="shared" si="0"/>
        <v>1.06024096385542</v>
      </c>
    </row>
    <row r="16" ht="18" customHeight="1" spans="1:5">
      <c r="A16" s="13" t="s">
        <v>1723</v>
      </c>
      <c r="B16" s="23">
        <v>8061.55</v>
      </c>
      <c r="C16" s="24">
        <v>8133.63</v>
      </c>
      <c r="D16" s="25">
        <v>1.0089</v>
      </c>
      <c r="E16" s="26">
        <v>1.076</v>
      </c>
    </row>
    <row r="17" ht="18" customHeight="1" spans="1:5">
      <c r="A17" s="27" t="s">
        <v>1759</v>
      </c>
      <c r="B17" s="23">
        <v>7991.55</v>
      </c>
      <c r="C17" s="24">
        <v>8101</v>
      </c>
      <c r="D17" s="25">
        <v>1.0137</v>
      </c>
      <c r="E17" s="26">
        <v>1.0736</v>
      </c>
    </row>
    <row r="18" ht="18" customHeight="1" spans="1:5">
      <c r="A18" s="27" t="s">
        <v>1760</v>
      </c>
      <c r="B18" s="23">
        <v>70</v>
      </c>
      <c r="C18" s="24">
        <v>32.62</v>
      </c>
      <c r="D18" s="25">
        <v>0.466</v>
      </c>
      <c r="E18" s="26">
        <v>2.4763</v>
      </c>
    </row>
    <row r="19" ht="18" customHeight="1" spans="1:5">
      <c r="A19" s="13" t="s">
        <v>1724</v>
      </c>
      <c r="B19" s="19"/>
      <c r="C19" s="20">
        <v>12061.19</v>
      </c>
      <c r="D19" s="20"/>
      <c r="E19" s="16">
        <v>1.86</v>
      </c>
    </row>
    <row r="20" ht="18" customHeight="1" spans="1:5">
      <c r="A20" s="28" t="s">
        <v>1761</v>
      </c>
      <c r="B20" s="19"/>
      <c r="C20" s="20">
        <v>208.8</v>
      </c>
      <c r="D20" s="20"/>
      <c r="E20" s="16">
        <v>1.29</v>
      </c>
    </row>
    <row r="21" ht="18" customHeight="1" spans="1:5">
      <c r="A21" s="28" t="s">
        <v>1762</v>
      </c>
      <c r="B21" s="19"/>
      <c r="C21" s="20">
        <v>1164.39</v>
      </c>
      <c r="D21" s="20"/>
      <c r="E21" s="16">
        <v>1.13</v>
      </c>
    </row>
    <row r="22" ht="18" customHeight="1" spans="1:5">
      <c r="A22" s="28" t="s">
        <v>1763</v>
      </c>
      <c r="B22" s="19"/>
      <c r="C22" s="20">
        <v>10688</v>
      </c>
      <c r="D22" s="20"/>
      <c r="E22" s="16">
        <v>2.02</v>
      </c>
    </row>
    <row r="23" ht="18" customHeight="1" spans="1:5">
      <c r="A23" s="13" t="s">
        <v>1725</v>
      </c>
      <c r="B23" s="19"/>
      <c r="C23" s="20">
        <v>20210</v>
      </c>
      <c r="D23" s="20"/>
      <c r="E23" s="17"/>
    </row>
    <row r="24" ht="18" customHeight="1" spans="1:5">
      <c r="A24" s="29" t="s">
        <v>1764</v>
      </c>
      <c r="B24" s="19"/>
      <c r="C24" s="20">
        <v>10105</v>
      </c>
      <c r="D24" s="20"/>
      <c r="E24" s="16">
        <v>1.3</v>
      </c>
    </row>
    <row r="25" ht="18" customHeight="1" spans="1:5">
      <c r="A25" s="30" t="s">
        <v>1765</v>
      </c>
      <c r="B25" s="19"/>
      <c r="C25" s="20">
        <v>1517</v>
      </c>
      <c r="D25" s="20"/>
      <c r="E25" s="16">
        <v>1.1</v>
      </c>
    </row>
    <row r="26" ht="18" customHeight="1" spans="1:5">
      <c r="A26" s="30" t="s">
        <v>1766</v>
      </c>
      <c r="B26" s="19"/>
      <c r="C26" s="20">
        <v>171</v>
      </c>
      <c r="D26" s="20"/>
      <c r="E26" s="16">
        <v>1.1</v>
      </c>
    </row>
    <row r="27" ht="18" customHeight="1" spans="1:5">
      <c r="A27" s="30" t="s">
        <v>1767</v>
      </c>
      <c r="B27" s="19"/>
      <c r="C27" s="20">
        <v>8417</v>
      </c>
      <c r="D27" s="20"/>
      <c r="E27" s="16">
        <v>1.3</v>
      </c>
    </row>
    <row r="28" ht="18" customHeight="1" spans="1:5">
      <c r="A28" s="31" t="s">
        <v>1768</v>
      </c>
      <c r="B28" s="19"/>
      <c r="C28" s="20"/>
      <c r="D28" s="20"/>
      <c r="E28" s="17"/>
    </row>
    <row r="29" ht="18" customHeight="1" spans="1:5">
      <c r="A29" s="32" t="s">
        <v>1769</v>
      </c>
      <c r="B29" s="19"/>
      <c r="C29" s="20"/>
      <c r="D29" s="20"/>
      <c r="E29" s="17"/>
    </row>
    <row r="30" ht="18" customHeight="1" spans="1:5">
      <c r="A30" s="32" t="s">
        <v>1766</v>
      </c>
      <c r="B30" s="19"/>
      <c r="C30" s="20"/>
      <c r="D30" s="20"/>
      <c r="E30" s="17"/>
    </row>
    <row r="31" ht="18" customHeight="1" spans="1:5">
      <c r="A31" s="32" t="s">
        <v>1770</v>
      </c>
      <c r="B31" s="19"/>
      <c r="C31" s="20"/>
      <c r="D31" s="20"/>
      <c r="E31" s="17"/>
    </row>
    <row r="32" ht="18" customHeight="1" spans="1:5">
      <c r="A32" s="29" t="s">
        <v>1771</v>
      </c>
      <c r="B32" s="19"/>
      <c r="C32" s="20"/>
      <c r="D32" s="20"/>
      <c r="E32" s="17"/>
    </row>
    <row r="33" ht="18" customHeight="1" spans="1:5">
      <c r="A33" s="33" t="s">
        <v>1772</v>
      </c>
      <c r="B33" s="19"/>
      <c r="C33" s="20"/>
      <c r="D33" s="20"/>
      <c r="E33" s="17"/>
    </row>
    <row r="34" ht="18" customHeight="1" spans="1:5">
      <c r="A34" s="33" t="s">
        <v>1766</v>
      </c>
      <c r="B34" s="19"/>
      <c r="C34" s="20"/>
      <c r="D34" s="20"/>
      <c r="E34" s="17"/>
    </row>
    <row r="35" ht="18" customHeight="1" spans="1:5">
      <c r="A35" s="33" t="s">
        <v>1773</v>
      </c>
      <c r="B35" s="19"/>
      <c r="C35" s="20"/>
      <c r="D35" s="20"/>
      <c r="E35" s="17"/>
    </row>
    <row r="36" ht="18" customHeight="1" spans="1:7">
      <c r="A36" s="13" t="s">
        <v>1729</v>
      </c>
      <c r="B36" s="19"/>
      <c r="C36" s="20">
        <v>792.52</v>
      </c>
      <c r="D36" s="20"/>
      <c r="E36" s="16">
        <v>1.05</v>
      </c>
      <c r="F36" s="1">
        <f t="shared" ref="F36:F40" si="1">C36/E36</f>
        <v>754.780952380952</v>
      </c>
      <c r="G36" s="17">
        <v>753</v>
      </c>
    </row>
    <row r="37" ht="18" customHeight="1" spans="1:7">
      <c r="A37" s="34" t="s">
        <v>1774</v>
      </c>
      <c r="B37" s="19"/>
      <c r="C37" s="20">
        <v>293.52</v>
      </c>
      <c r="D37" s="20"/>
      <c r="E37" s="26">
        <v>0.7617</v>
      </c>
      <c r="F37" s="1">
        <f t="shared" si="1"/>
        <v>385.348562426152</v>
      </c>
      <c r="G37" s="17">
        <v>385.3</v>
      </c>
    </row>
    <row r="38" ht="18" customHeight="1" spans="1:7">
      <c r="A38" s="34" t="s">
        <v>1775</v>
      </c>
      <c r="B38" s="19"/>
      <c r="C38" s="20"/>
      <c r="D38" s="20"/>
      <c r="E38" s="16">
        <v>1.54</v>
      </c>
      <c r="F38" s="1">
        <f t="shared" si="1"/>
        <v>0</v>
      </c>
      <c r="G38" s="17">
        <v>1.54</v>
      </c>
    </row>
    <row r="39" ht="18" customHeight="1" spans="1:7">
      <c r="A39" s="34" t="s">
        <v>1776</v>
      </c>
      <c r="B39" s="19"/>
      <c r="C39" s="20"/>
      <c r="D39" s="20"/>
      <c r="E39" s="17"/>
      <c r="F39" s="1" t="e">
        <f t="shared" si="1"/>
        <v>#DIV/0!</v>
      </c>
      <c r="G39" s="17"/>
    </row>
    <row r="40" ht="18" customHeight="1" spans="1:7">
      <c r="A40" s="34" t="s">
        <v>1777</v>
      </c>
      <c r="B40" s="19"/>
      <c r="C40" s="20">
        <v>498.98</v>
      </c>
      <c r="D40" s="20"/>
      <c r="E40" s="17">
        <v>136.27</v>
      </c>
      <c r="F40" s="1">
        <f t="shared" si="1"/>
        <v>3.6617010347105</v>
      </c>
      <c r="G40" s="17">
        <v>366.17</v>
      </c>
    </row>
    <row r="41" ht="18" customHeight="1" spans="1:7">
      <c r="A41" s="13" t="s">
        <v>1730</v>
      </c>
      <c r="B41" s="19"/>
      <c r="C41" s="20">
        <v>298.57</v>
      </c>
      <c r="D41" s="20"/>
      <c r="E41" s="16">
        <v>1.27</v>
      </c>
      <c r="F41" s="1">
        <v>234.17</v>
      </c>
      <c r="G41" s="1">
        <f t="shared" ref="G41:G50" si="2">C41/F41</f>
        <v>1.275013878806</v>
      </c>
    </row>
    <row r="42" ht="18" customHeight="1" spans="1:7">
      <c r="A42" s="35" t="s">
        <v>1778</v>
      </c>
      <c r="B42" s="19"/>
      <c r="C42" s="20">
        <v>243.18</v>
      </c>
      <c r="D42" s="20"/>
      <c r="E42" s="16">
        <v>1.25</v>
      </c>
      <c r="F42" s="1">
        <v>193.93</v>
      </c>
      <c r="G42" s="1">
        <f t="shared" si="2"/>
        <v>1.25395761357191</v>
      </c>
    </row>
    <row r="43" ht="18" customHeight="1" spans="1:7">
      <c r="A43" s="35" t="s">
        <v>1779</v>
      </c>
      <c r="B43" s="19"/>
      <c r="C43" s="20">
        <v>45.12</v>
      </c>
      <c r="D43" s="20"/>
      <c r="E43" s="16">
        <v>1.52</v>
      </c>
      <c r="F43" s="1">
        <v>29.6</v>
      </c>
      <c r="G43" s="1">
        <f t="shared" si="2"/>
        <v>1.52432432432432</v>
      </c>
    </row>
    <row r="44" ht="18" customHeight="1" spans="1:7">
      <c r="A44" s="35" t="s">
        <v>1752</v>
      </c>
      <c r="B44" s="19"/>
      <c r="C44" s="20">
        <v>1.05</v>
      </c>
      <c r="D44" s="20"/>
      <c r="E44" s="17"/>
      <c r="G44" s="1" t="e">
        <f t="shared" si="2"/>
        <v>#DIV/0!</v>
      </c>
    </row>
    <row r="45" ht="18" customHeight="1" spans="1:7">
      <c r="A45" s="35" t="s">
        <v>1780</v>
      </c>
      <c r="B45" s="19"/>
      <c r="C45" s="20"/>
      <c r="D45" s="20"/>
      <c r="E45" s="17"/>
      <c r="G45" s="1" t="e">
        <f t="shared" si="2"/>
        <v>#DIV/0!</v>
      </c>
    </row>
    <row r="46" ht="18" customHeight="1" spans="1:7">
      <c r="A46" s="35" t="s">
        <v>1781</v>
      </c>
      <c r="B46" s="19"/>
      <c r="C46" s="20">
        <v>9.22</v>
      </c>
      <c r="D46" s="20"/>
      <c r="E46" s="26">
        <v>0.86</v>
      </c>
      <c r="F46" s="1">
        <v>10.64</v>
      </c>
      <c r="G46" s="1">
        <f t="shared" si="2"/>
        <v>0.866541353383459</v>
      </c>
    </row>
    <row r="47" ht="18" customHeight="1" spans="1:7">
      <c r="A47" s="13" t="s">
        <v>1731</v>
      </c>
      <c r="B47" s="19"/>
      <c r="C47" s="20">
        <v>540.03</v>
      </c>
      <c r="D47" s="20"/>
      <c r="E47" s="16">
        <v>1.33</v>
      </c>
      <c r="F47" s="1">
        <v>404.95</v>
      </c>
      <c r="G47" s="1">
        <f t="shared" si="2"/>
        <v>1.3335720459316</v>
      </c>
    </row>
    <row r="48" ht="18" customHeight="1" spans="1:7">
      <c r="A48" s="36" t="s">
        <v>1782</v>
      </c>
      <c r="B48" s="19"/>
      <c r="C48" s="20">
        <v>118.29</v>
      </c>
      <c r="D48" s="20"/>
      <c r="E48" s="16">
        <v>1.93</v>
      </c>
      <c r="F48" s="20">
        <v>61.15</v>
      </c>
      <c r="G48" s="1">
        <f t="shared" si="2"/>
        <v>1.93442354865086</v>
      </c>
    </row>
    <row r="49" ht="18" customHeight="1" spans="1:7">
      <c r="A49" s="36" t="s">
        <v>1783</v>
      </c>
      <c r="B49" s="19"/>
      <c r="C49" s="20">
        <v>147.44</v>
      </c>
      <c r="D49" s="20"/>
      <c r="E49" s="16">
        <v>1.91</v>
      </c>
      <c r="F49" s="20">
        <v>77.22</v>
      </c>
      <c r="G49" s="1">
        <f t="shared" si="2"/>
        <v>1.90934990934991</v>
      </c>
    </row>
    <row r="50" ht="18" customHeight="1" spans="1:7">
      <c r="A50" s="36" t="s">
        <v>1784</v>
      </c>
      <c r="B50" s="19"/>
      <c r="C50" s="20">
        <v>274.57</v>
      </c>
      <c r="D50" s="20"/>
      <c r="E50" s="16">
        <v>1.03</v>
      </c>
      <c r="F50" s="20">
        <v>266.58</v>
      </c>
      <c r="G50" s="1">
        <f t="shared" si="2"/>
        <v>1.02997224097832</v>
      </c>
    </row>
  </sheetData>
  <mergeCells count="6">
    <mergeCell ref="A2:E2"/>
    <mergeCell ref="A4:A5"/>
    <mergeCell ref="B4:B5"/>
    <mergeCell ref="C4:C5"/>
    <mergeCell ref="D4:D5"/>
    <mergeCell ref="E4:E5"/>
  </mergeCells>
  <conditionalFormatting sqref="A6:A15">
    <cfRule type="expression" dxfId="0" priority="1" stopIfTrue="1">
      <formula>"len($A:$A)=3"</formula>
    </cfRule>
  </conditionalFormatting>
  <printOptions horizontalCentered="1"/>
  <pageMargins left="0.275" right="0.235416666666667" top="0.747916666666667" bottom="0.747916666666667" header="0.313888888888889" footer="0.313888888888889"/>
  <pageSetup paperSize="9" scale="93" firstPageNumber="52" fitToHeight="0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Microsoft</cp:lastModifiedBy>
  <dcterms:created xsi:type="dcterms:W3CDTF">2008-01-10T09:59:00Z</dcterms:created>
  <cp:lastPrinted>2018-01-09T03:03:00Z</cp:lastPrinted>
  <dcterms:modified xsi:type="dcterms:W3CDTF">2018-08-10T09:02:35Z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