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 activeTab="1"/>
  </bookViews>
  <sheets>
    <sheet name="应急加工产能提升项目" sheetId="1" r:id="rId1"/>
    <sheet name="粮库维修改造补助" sheetId="2" r:id="rId2"/>
  </sheets>
  <calcPr calcId="144525" iterate="1" iterateCount="1" iterateDelta="0.001"/>
</workbook>
</file>

<file path=xl/sharedStrings.xml><?xml version="1.0" encoding="utf-8"?>
<sst xmlns="http://schemas.openxmlformats.org/spreadsheetml/2006/main" count="83" uniqueCount="62">
  <si>
    <t>附件2</t>
  </si>
  <si>
    <t>2022年度粮食应急加工产能提升项目补助分配测算</t>
  </si>
  <si>
    <t>序号</t>
  </si>
  <si>
    <t>县（市、区）</t>
  </si>
  <si>
    <t>大米应急加工企业</t>
  </si>
  <si>
    <t>大米应急加工企业2021年（万元）</t>
  </si>
  <si>
    <t>社会责任储备量</t>
  </si>
  <si>
    <t>合计</t>
  </si>
  <si>
    <t>省/市/县级</t>
  </si>
  <si>
    <t>占比系数</t>
  </si>
  <si>
    <t>测算金额</t>
  </si>
  <si>
    <t>社会责任储备数量</t>
  </si>
  <si>
    <t>测算金额（万元）</t>
  </si>
  <si>
    <t>合    计</t>
  </si>
  <si>
    <t>三元</t>
  </si>
  <si>
    <t>福建山田乡实业有限公司</t>
  </si>
  <si>
    <t>市级</t>
  </si>
  <si>
    <t>福建振贤粮油有限公司</t>
  </si>
  <si>
    <t>省级</t>
  </si>
  <si>
    <t>永安</t>
  </si>
  <si>
    <t>永安市大丰米业有限公司</t>
  </si>
  <si>
    <t>县级</t>
  </si>
  <si>
    <t>明溪</t>
  </si>
  <si>
    <t>明溪县振南粮食加工厂</t>
  </si>
  <si>
    <t>福建柳里河生态农业有限公司</t>
  </si>
  <si>
    <t>清流</t>
  </si>
  <si>
    <t>福建省清流鸿旺工贸有限公司</t>
  </si>
  <si>
    <t>宁化</t>
  </si>
  <si>
    <t>宁化县三明客嘉丰宴米业有限公司</t>
  </si>
  <si>
    <t>宁化县米光米业有限公司</t>
  </si>
  <si>
    <t>三明河龙贡米米业股份有限公司</t>
  </si>
  <si>
    <t>大田</t>
  </si>
  <si>
    <t>福建省大田县福满仓米业有限公司</t>
  </si>
  <si>
    <t>尤溪</t>
  </si>
  <si>
    <t>尤溪县西城镇兴荣粮食加工厂</t>
  </si>
  <si>
    <t>福建省过山香米业有限公司</t>
  </si>
  <si>
    <t>尤溪县博大粮食加工厂</t>
  </si>
  <si>
    <t>沙县</t>
  </si>
  <si>
    <t>福建省沙县恒兴米业有限公司</t>
  </si>
  <si>
    <t>沙县五谷香米业有限公司</t>
  </si>
  <si>
    <t>将乐</t>
  </si>
  <si>
    <t>将乐县金圣龙粮食加工厂</t>
  </si>
  <si>
    <t>福建绿景农生态农业有限公司</t>
  </si>
  <si>
    <t>泰宁</t>
  </si>
  <si>
    <t>泰宁县新兴米业有限公司</t>
  </si>
  <si>
    <t>泰宁县金谷米业有限公司</t>
  </si>
  <si>
    <t>建宁</t>
  </si>
  <si>
    <t>建宁县五星粮食加工有限责任公司</t>
  </si>
  <si>
    <t>附件3</t>
  </si>
  <si>
    <t>2022年度储备粮库维修改造补助分配测算表</t>
  </si>
  <si>
    <t>单位</t>
  </si>
  <si>
    <t>粮库信息化建设补助（万元）</t>
  </si>
  <si>
    <t>国有仓容补助</t>
  </si>
  <si>
    <t>国有仓容投资额补助</t>
  </si>
  <si>
    <t>拟下达资金   （万元）</t>
  </si>
  <si>
    <t>国有仓容（万吨）</t>
  </si>
  <si>
    <t>分配系数</t>
  </si>
  <si>
    <t>分配金额（万元）</t>
  </si>
  <si>
    <t>总投资（万元）</t>
  </si>
  <si>
    <t>其中：2021年完成投资（万元）</t>
  </si>
  <si>
    <t>2022年申报投资（万元）</t>
  </si>
  <si>
    <t>福建省清流县粮食购销公司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</si>
</sst>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8"/>
      <color indexed="8"/>
      <name val="黑体"/>
      <charset val="134"/>
    </font>
    <font>
      <b/>
      <sz val="16"/>
      <color indexed="8"/>
      <name val="方正小标宋简体"/>
      <charset val="134"/>
    </font>
    <font>
      <sz val="12"/>
      <name val="仿宋_GB2312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2">
    <xf numFmtId="0" fontId="0" fillId="0" borderId="0">
      <alignment vertical="center"/>
    </xf>
    <xf numFmtId="42" fontId="0" fillId="0" borderId="0" applyFon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4" applyNumberFormat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0" applyNumberFormat="0" applyBorder="0" applyAlignment="0" applyProtection="0">
      <alignment vertical="center"/>
    </xf>
    <xf numFmtId="0" fontId="12" fillId="0" borderId="0" applyNumberFormat="0" applyBorder="0" applyAlignment="0" applyProtection="0">
      <alignment vertical="center"/>
    </xf>
    <xf numFmtId="0" fontId="13" fillId="0" borderId="0" applyNumberFormat="0" applyBorder="0" applyAlignment="0" applyProtection="0">
      <alignment vertical="center"/>
    </xf>
    <xf numFmtId="0" fontId="14" fillId="0" borderId="0" applyNumberFormat="0" applyBorder="0" applyAlignment="0" applyProtection="0">
      <alignment vertical="center"/>
    </xf>
    <xf numFmtId="0" fontId="15" fillId="0" borderId="16" applyNumberFormat="0" applyAlignment="0" applyProtection="0">
      <alignment vertical="center"/>
    </xf>
    <xf numFmtId="0" fontId="16" fillId="0" borderId="16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17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" borderId="18" applyNumberFormat="0" applyAlignment="0" applyProtection="0">
      <alignment vertical="center"/>
    </xf>
    <xf numFmtId="0" fontId="18" fillId="2" borderId="14" applyNumberFormat="0" applyAlignment="0" applyProtection="0">
      <alignment vertical="center"/>
    </xf>
    <xf numFmtId="0" fontId="19" fillId="8" borderId="19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0" borderId="20" applyNumberFormat="0" applyAlignment="0" applyProtection="0">
      <alignment vertical="center"/>
    </xf>
    <xf numFmtId="0" fontId="21" fillId="0" borderId="21" applyNumberForma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3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</cellStyleXfs>
  <cellXfs count="38"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top" wrapText="1"/>
    </xf>
    <xf numFmtId="176" fontId="0" fillId="0" borderId="0" xfId="0" applyNumberFormat="1" applyFill="1" applyAlignment="1">
      <alignment horizontal="left" vertical="top" wrapText="1"/>
    </xf>
    <xf numFmtId="176" fontId="1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76" fontId="1" fillId="0" borderId="1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4" fillId="0" borderId="1" xfId="44" applyFont="1" applyFill="1" applyBorder="1" applyAlignment="1" applyProtection="1">
      <alignment horizontal="center" vertical="center" wrapText="1"/>
      <protection locked="0"/>
    </xf>
    <xf numFmtId="0" fontId="4" fillId="0" borderId="1" xfId="5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6" fontId="0" fillId="0" borderId="12" xfId="0" applyNumberFormat="1" applyFill="1" applyBorder="1" applyAlignment="1">
      <alignment horizontal="center" vertical="center" wrapText="1"/>
    </xf>
    <xf numFmtId="176" fontId="0" fillId="0" borderId="13" xfId="0" applyNumberFormat="1" applyFill="1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C11" sqref="C11"/>
    </sheetView>
  </sheetViews>
  <sheetFormatPr defaultColWidth="18.1296296296296" defaultRowHeight="14.4"/>
  <cols>
    <col min="1" max="1" width="4.37962962962963" style="2" customWidth="1"/>
    <col min="2" max="2" width="6.25" style="2" customWidth="1"/>
    <col min="3" max="3" width="22.75" style="2" customWidth="1"/>
    <col min="4" max="4" width="8.75" style="2" customWidth="1"/>
    <col min="5" max="6" width="8.12962962962963" style="2" customWidth="1"/>
    <col min="7" max="7" width="9.12962962962963" style="2" customWidth="1"/>
    <col min="8" max="8" width="8.12962962962963" style="2" customWidth="1"/>
    <col min="9" max="9" width="9.5" style="3" customWidth="1"/>
    <col min="10" max="10" width="11" style="3" customWidth="1"/>
    <col min="11" max="16371" width="18.1296296296296" style="2" customWidth="1"/>
    <col min="16372" max="16378" width="18.1296296296296" style="2"/>
  </cols>
  <sheetData>
    <row r="1" ht="33" customHeight="1" spans="1:2">
      <c r="A1" s="5" t="s">
        <v>0</v>
      </c>
      <c r="B1" s="6"/>
    </row>
    <row r="2" ht="41" customHeight="1" spans="1:10">
      <c r="A2" s="27" t="s">
        <v>1</v>
      </c>
      <c r="B2" s="27"/>
      <c r="C2" s="27"/>
      <c r="D2" s="27"/>
      <c r="E2" s="27"/>
      <c r="F2" s="27"/>
      <c r="G2" s="27"/>
      <c r="H2" s="27"/>
      <c r="I2" s="34"/>
      <c r="J2" s="34"/>
    </row>
    <row r="3" ht="30" customHeight="1" spans="1:10">
      <c r="A3" s="18" t="s">
        <v>2</v>
      </c>
      <c r="B3" s="18" t="s">
        <v>3</v>
      </c>
      <c r="C3" s="18" t="s">
        <v>4</v>
      </c>
      <c r="D3" s="18" t="s">
        <v>5</v>
      </c>
      <c r="E3" s="18"/>
      <c r="F3" s="18"/>
      <c r="G3" s="28" t="s">
        <v>6</v>
      </c>
      <c r="H3" s="29"/>
      <c r="I3" s="35"/>
      <c r="J3" s="36" t="s">
        <v>7</v>
      </c>
    </row>
    <row r="4" s="2" customFormat="1" ht="30" customHeight="1" spans="1:10">
      <c r="A4" s="18"/>
      <c r="B4" s="18"/>
      <c r="C4" s="18"/>
      <c r="D4" s="18" t="s">
        <v>8</v>
      </c>
      <c r="E4" s="18" t="s">
        <v>9</v>
      </c>
      <c r="F4" s="18" t="s">
        <v>10</v>
      </c>
      <c r="G4" s="18" t="s">
        <v>11</v>
      </c>
      <c r="H4" s="18" t="s">
        <v>9</v>
      </c>
      <c r="I4" s="19" t="s">
        <v>12</v>
      </c>
      <c r="J4" s="37"/>
    </row>
    <row r="5" ht="30" customHeight="1" spans="1:10">
      <c r="A5" s="18" t="s">
        <v>13</v>
      </c>
      <c r="B5" s="18"/>
      <c r="C5" s="18"/>
      <c r="D5" s="18"/>
      <c r="E5" s="18">
        <v>0.65</v>
      </c>
      <c r="F5" s="18">
        <v>37</v>
      </c>
      <c r="G5" s="18">
        <v>2920</v>
      </c>
      <c r="H5" s="18">
        <v>0.35</v>
      </c>
      <c r="I5" s="19">
        <v>20</v>
      </c>
      <c r="J5" s="19">
        <f>F5+I5</f>
        <v>57</v>
      </c>
    </row>
    <row r="6" ht="30" customHeight="1" spans="1:10">
      <c r="A6" s="18">
        <v>1</v>
      </c>
      <c r="B6" s="18" t="s">
        <v>14</v>
      </c>
      <c r="C6" s="30" t="s">
        <v>15</v>
      </c>
      <c r="D6" s="9" t="s">
        <v>16</v>
      </c>
      <c r="E6" s="18"/>
      <c r="F6" s="18">
        <v>3</v>
      </c>
      <c r="G6" s="18">
        <v>370</v>
      </c>
      <c r="H6" s="18">
        <f>20/2920</f>
        <v>0.00684931506849315</v>
      </c>
      <c r="I6" s="19">
        <v>2.53</v>
      </c>
      <c r="J6" s="19">
        <f t="shared" ref="J6:J25" si="0">F6+I6</f>
        <v>5.53</v>
      </c>
    </row>
    <row r="7" ht="30" customHeight="1" spans="1:10">
      <c r="A7" s="18">
        <v>2</v>
      </c>
      <c r="B7" s="18"/>
      <c r="C7" s="30" t="s">
        <v>17</v>
      </c>
      <c r="D7" s="9" t="s">
        <v>18</v>
      </c>
      <c r="E7" s="18"/>
      <c r="F7" s="18">
        <v>6</v>
      </c>
      <c r="G7" s="18">
        <v>340</v>
      </c>
      <c r="H7" s="18">
        <f>20/2920</f>
        <v>0.00684931506849315</v>
      </c>
      <c r="I7" s="19">
        <v>2.33</v>
      </c>
      <c r="J7" s="19">
        <f t="shared" si="0"/>
        <v>8.33</v>
      </c>
    </row>
    <row r="8" ht="30" customHeight="1" spans="1:10">
      <c r="A8" s="18">
        <v>3</v>
      </c>
      <c r="B8" s="18" t="s">
        <v>19</v>
      </c>
      <c r="C8" s="31" t="s">
        <v>20</v>
      </c>
      <c r="D8" s="18" t="s">
        <v>21</v>
      </c>
      <c r="E8" s="18"/>
      <c r="F8" s="18">
        <v>1</v>
      </c>
      <c r="G8" s="18"/>
      <c r="H8" s="18"/>
      <c r="I8" s="19"/>
      <c r="J8" s="19">
        <f t="shared" si="0"/>
        <v>1</v>
      </c>
    </row>
    <row r="9" ht="30" customHeight="1" spans="1:10">
      <c r="A9" s="18">
        <v>4</v>
      </c>
      <c r="B9" s="18" t="s">
        <v>22</v>
      </c>
      <c r="C9" s="31" t="s">
        <v>23</v>
      </c>
      <c r="D9" s="18" t="s">
        <v>21</v>
      </c>
      <c r="E9" s="18"/>
      <c r="F9" s="18">
        <v>1</v>
      </c>
      <c r="G9" s="18"/>
      <c r="H9" s="18"/>
      <c r="I9" s="19"/>
      <c r="J9" s="19">
        <f t="shared" si="0"/>
        <v>1</v>
      </c>
    </row>
    <row r="10" ht="30" customHeight="1" spans="1:10">
      <c r="A10" s="18">
        <v>5</v>
      </c>
      <c r="B10" s="18"/>
      <c r="C10" s="31" t="s">
        <v>24</v>
      </c>
      <c r="D10" s="18" t="s">
        <v>21</v>
      </c>
      <c r="E10" s="18"/>
      <c r="F10" s="18">
        <v>1</v>
      </c>
      <c r="G10" s="18"/>
      <c r="H10" s="18"/>
      <c r="I10" s="19"/>
      <c r="J10" s="19">
        <f t="shared" si="0"/>
        <v>1</v>
      </c>
    </row>
    <row r="11" ht="30" customHeight="1" spans="1:10">
      <c r="A11" s="18">
        <v>6</v>
      </c>
      <c r="B11" s="18" t="s">
        <v>25</v>
      </c>
      <c r="C11" s="32" t="s">
        <v>26</v>
      </c>
      <c r="D11" s="18" t="s">
        <v>21</v>
      </c>
      <c r="E11" s="18"/>
      <c r="F11" s="18">
        <v>1</v>
      </c>
      <c r="G11" s="18"/>
      <c r="H11" s="18"/>
      <c r="I11" s="19"/>
      <c r="J11" s="19">
        <f t="shared" si="0"/>
        <v>1</v>
      </c>
    </row>
    <row r="12" ht="30" customHeight="1" spans="1:10">
      <c r="A12" s="18">
        <v>7</v>
      </c>
      <c r="B12" s="18" t="s">
        <v>27</v>
      </c>
      <c r="C12" s="32" t="s">
        <v>28</v>
      </c>
      <c r="D12" s="18" t="s">
        <v>21</v>
      </c>
      <c r="E12" s="18"/>
      <c r="F12" s="18">
        <v>1</v>
      </c>
      <c r="G12" s="18"/>
      <c r="H12" s="18"/>
      <c r="I12" s="19"/>
      <c r="J12" s="19">
        <f t="shared" si="0"/>
        <v>1</v>
      </c>
    </row>
    <row r="13" ht="30" customHeight="1" spans="1:10">
      <c r="A13" s="18">
        <v>8</v>
      </c>
      <c r="B13" s="18"/>
      <c r="C13" s="32" t="s">
        <v>29</v>
      </c>
      <c r="D13" s="18" t="s">
        <v>21</v>
      </c>
      <c r="E13" s="18"/>
      <c r="F13" s="18">
        <v>1</v>
      </c>
      <c r="G13" s="18">
        <v>80</v>
      </c>
      <c r="H13" s="18">
        <f t="shared" ref="H13:H20" si="1">20/2920</f>
        <v>0.00684931506849315</v>
      </c>
      <c r="I13" s="19">
        <v>0.55</v>
      </c>
      <c r="J13" s="19">
        <f t="shared" si="0"/>
        <v>1.55</v>
      </c>
    </row>
    <row r="14" ht="30" customHeight="1" spans="1:10">
      <c r="A14" s="18">
        <v>9</v>
      </c>
      <c r="B14" s="18"/>
      <c r="C14" s="32" t="s">
        <v>30</v>
      </c>
      <c r="D14" s="9" t="s">
        <v>18</v>
      </c>
      <c r="E14" s="18"/>
      <c r="F14" s="18">
        <v>6</v>
      </c>
      <c r="G14" s="18">
        <v>180</v>
      </c>
      <c r="H14" s="18">
        <f t="shared" si="1"/>
        <v>0.00684931506849315</v>
      </c>
      <c r="I14" s="19">
        <v>1.23</v>
      </c>
      <c r="J14" s="19">
        <f t="shared" si="0"/>
        <v>7.23</v>
      </c>
    </row>
    <row r="15" ht="31.2" spans="1:10">
      <c r="A15" s="18">
        <v>10</v>
      </c>
      <c r="B15" s="18" t="s">
        <v>31</v>
      </c>
      <c r="C15" s="33" t="s">
        <v>32</v>
      </c>
      <c r="D15" s="18" t="s">
        <v>21</v>
      </c>
      <c r="E15" s="18"/>
      <c r="F15" s="18">
        <v>1</v>
      </c>
      <c r="G15" s="18"/>
      <c r="H15" s="18"/>
      <c r="I15" s="19"/>
      <c r="J15" s="19">
        <f t="shared" si="0"/>
        <v>1</v>
      </c>
    </row>
    <row r="16" ht="30" customHeight="1" spans="1:10">
      <c r="A16" s="18">
        <v>11</v>
      </c>
      <c r="B16" s="18" t="s">
        <v>33</v>
      </c>
      <c r="C16" s="31" t="s">
        <v>34</v>
      </c>
      <c r="D16" s="18" t="s">
        <v>21</v>
      </c>
      <c r="E16" s="18"/>
      <c r="F16" s="18">
        <v>1</v>
      </c>
      <c r="G16" s="18">
        <v>160</v>
      </c>
      <c r="H16" s="18">
        <f>20/2920</f>
        <v>0.00684931506849315</v>
      </c>
      <c r="I16" s="19">
        <v>1.1</v>
      </c>
      <c r="J16" s="19">
        <f t="shared" si="0"/>
        <v>2.1</v>
      </c>
    </row>
    <row r="17" ht="30" customHeight="1" spans="1:10">
      <c r="A17" s="18">
        <v>12</v>
      </c>
      <c r="B17" s="18"/>
      <c r="C17" s="31" t="s">
        <v>35</v>
      </c>
      <c r="D17" s="18" t="s">
        <v>21</v>
      </c>
      <c r="E17" s="18"/>
      <c r="F17" s="18">
        <v>1</v>
      </c>
      <c r="G17" s="18">
        <v>200</v>
      </c>
      <c r="H17" s="18">
        <f>20/2920</f>
        <v>0.00684931506849315</v>
      </c>
      <c r="I17" s="19">
        <v>1.37</v>
      </c>
      <c r="J17" s="19">
        <f t="shared" si="0"/>
        <v>2.37</v>
      </c>
    </row>
    <row r="18" ht="30" customHeight="1" spans="1:10">
      <c r="A18" s="18">
        <v>13</v>
      </c>
      <c r="B18" s="18"/>
      <c r="C18" s="31" t="s">
        <v>36</v>
      </c>
      <c r="D18" s="18" t="s">
        <v>21</v>
      </c>
      <c r="E18" s="18"/>
      <c r="F18" s="18">
        <v>1</v>
      </c>
      <c r="G18" s="18">
        <v>90</v>
      </c>
      <c r="H18" s="18">
        <f>20/2920</f>
        <v>0.00684931506849315</v>
      </c>
      <c r="I18" s="19">
        <v>0.62</v>
      </c>
      <c r="J18" s="19">
        <f t="shared" si="0"/>
        <v>1.62</v>
      </c>
    </row>
    <row r="19" ht="30" customHeight="1" spans="1:10">
      <c r="A19" s="18">
        <v>14</v>
      </c>
      <c r="B19" s="18" t="s">
        <v>37</v>
      </c>
      <c r="C19" s="31" t="s">
        <v>38</v>
      </c>
      <c r="D19" s="9" t="s">
        <v>18</v>
      </c>
      <c r="E19" s="18"/>
      <c r="F19" s="18">
        <v>6</v>
      </c>
      <c r="G19" s="18">
        <v>860</v>
      </c>
      <c r="H19" s="18">
        <f>20/2920</f>
        <v>0.00684931506849315</v>
      </c>
      <c r="I19" s="19">
        <v>5.89</v>
      </c>
      <c r="J19" s="19">
        <f t="shared" si="0"/>
        <v>11.89</v>
      </c>
    </row>
    <row r="20" ht="30" customHeight="1" spans="1:10">
      <c r="A20" s="18">
        <v>15</v>
      </c>
      <c r="B20" s="18"/>
      <c r="C20" s="31" t="s">
        <v>39</v>
      </c>
      <c r="D20" s="18" t="s">
        <v>21</v>
      </c>
      <c r="E20" s="18"/>
      <c r="F20" s="18">
        <v>1</v>
      </c>
      <c r="G20" s="18">
        <v>300</v>
      </c>
      <c r="H20" s="18">
        <f>20/2920</f>
        <v>0.00684931506849315</v>
      </c>
      <c r="I20" s="19">
        <v>2.05</v>
      </c>
      <c r="J20" s="19">
        <f t="shared" si="0"/>
        <v>3.05</v>
      </c>
    </row>
    <row r="21" ht="30" customHeight="1" spans="1:10">
      <c r="A21" s="18">
        <v>16</v>
      </c>
      <c r="B21" s="18" t="s">
        <v>40</v>
      </c>
      <c r="C21" s="31" t="s">
        <v>41</v>
      </c>
      <c r="D21" s="18" t="s">
        <v>21</v>
      </c>
      <c r="E21" s="18"/>
      <c r="F21" s="18">
        <v>1</v>
      </c>
      <c r="G21" s="18"/>
      <c r="H21" s="18"/>
      <c r="I21" s="19"/>
      <c r="J21" s="19">
        <f t="shared" si="0"/>
        <v>1</v>
      </c>
    </row>
    <row r="22" ht="30" customHeight="1" spans="1:10">
      <c r="A22" s="18">
        <v>17</v>
      </c>
      <c r="B22" s="18"/>
      <c r="C22" s="31" t="s">
        <v>42</v>
      </c>
      <c r="D22" s="18" t="s">
        <v>21</v>
      </c>
      <c r="E22" s="18"/>
      <c r="F22" s="18">
        <v>1</v>
      </c>
      <c r="G22" s="18"/>
      <c r="H22" s="18"/>
      <c r="I22" s="19"/>
      <c r="J22" s="19">
        <f t="shared" si="0"/>
        <v>1</v>
      </c>
    </row>
    <row r="23" ht="30" customHeight="1" spans="1:10">
      <c r="A23" s="18">
        <v>18</v>
      </c>
      <c r="B23" s="18" t="s">
        <v>43</v>
      </c>
      <c r="C23" s="31" t="s">
        <v>44</v>
      </c>
      <c r="D23" s="18" t="s">
        <v>21</v>
      </c>
      <c r="E23" s="18"/>
      <c r="F23" s="18">
        <v>1</v>
      </c>
      <c r="G23" s="18">
        <v>200</v>
      </c>
      <c r="H23" s="18">
        <f>20/2920</f>
        <v>0.00684931506849315</v>
      </c>
      <c r="I23" s="19">
        <v>1.37</v>
      </c>
      <c r="J23" s="19">
        <f t="shared" si="0"/>
        <v>2.37</v>
      </c>
    </row>
    <row r="24" ht="30" customHeight="1" spans="1:10">
      <c r="A24" s="18">
        <v>19</v>
      </c>
      <c r="B24" s="18"/>
      <c r="C24" s="31" t="s">
        <v>45</v>
      </c>
      <c r="D24" s="18" t="s">
        <v>21</v>
      </c>
      <c r="E24" s="18"/>
      <c r="F24" s="18">
        <v>1</v>
      </c>
      <c r="G24" s="18">
        <v>140</v>
      </c>
      <c r="H24" s="18">
        <f>20/2920</f>
        <v>0.00684931506849315</v>
      </c>
      <c r="I24" s="19">
        <v>0.96</v>
      </c>
      <c r="J24" s="19">
        <f t="shared" si="0"/>
        <v>1.96</v>
      </c>
    </row>
    <row r="25" ht="30" customHeight="1" spans="1:10">
      <c r="A25" s="18">
        <v>20</v>
      </c>
      <c r="B25" s="18" t="s">
        <v>46</v>
      </c>
      <c r="C25" s="31" t="s">
        <v>47</v>
      </c>
      <c r="D25" s="18" t="s">
        <v>21</v>
      </c>
      <c r="E25" s="18"/>
      <c r="F25" s="18">
        <v>1</v>
      </c>
      <c r="G25" s="18"/>
      <c r="H25" s="18"/>
      <c r="I25" s="19"/>
      <c r="J25" s="19">
        <f t="shared" si="0"/>
        <v>1</v>
      </c>
    </row>
    <row r="26" ht="30" customHeight="1"/>
    <row r="27" ht="30" customHeight="1"/>
  </sheetData>
  <mergeCells count="16">
    <mergeCell ref="A1:B1"/>
    <mergeCell ref="A2:J2"/>
    <mergeCell ref="D3:F3"/>
    <mergeCell ref="G3:I3"/>
    <mergeCell ref="A5:C5"/>
    <mergeCell ref="A3:A4"/>
    <mergeCell ref="B3:B4"/>
    <mergeCell ref="B6:B7"/>
    <mergeCell ref="B9:B10"/>
    <mergeCell ref="B12:B14"/>
    <mergeCell ref="B16:B18"/>
    <mergeCell ref="B19:B20"/>
    <mergeCell ref="B21:B22"/>
    <mergeCell ref="B23:B24"/>
    <mergeCell ref="C3:C4"/>
    <mergeCell ref="J3:J4"/>
  </mergeCells>
  <pageMargins left="0.751388888888889" right="0.751388888888889" top="1" bottom="1" header="0.511805555555556" footer="0.511805555555556"/>
  <pageSetup paperSize="9" scale="8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tabSelected="1" topLeftCell="A3" workbookViewId="0">
      <selection activeCell="O7" sqref="O7"/>
    </sheetView>
  </sheetViews>
  <sheetFormatPr defaultColWidth="9" defaultRowHeight="14.4" outlineLevelRow="7"/>
  <cols>
    <col min="1" max="1" width="5.12962962962963" style="2" customWidth="1"/>
    <col min="2" max="2" width="15" style="2" customWidth="1"/>
    <col min="3" max="3" width="7.5" style="2" customWidth="1"/>
    <col min="4" max="4" width="10.1296296296296" style="2" customWidth="1"/>
    <col min="5" max="5" width="10.1296296296296" style="3" customWidth="1"/>
    <col min="6" max="6" width="10.1296296296296" style="2" customWidth="1"/>
    <col min="7" max="7" width="8.87962962962963" style="2" customWidth="1"/>
    <col min="8" max="8" width="11.5" style="2" customWidth="1"/>
    <col min="9" max="9" width="10.75" style="2" customWidth="1"/>
    <col min="10" max="10" width="10" style="3" customWidth="1"/>
    <col min="11" max="11" width="8.87962962962963" style="3" customWidth="1"/>
    <col min="12" max="12" width="12.6296296296296" style="3" customWidth="1"/>
    <col min="13" max="16" width="9" style="2"/>
    <col min="17" max="16384" width="9" style="4"/>
  </cols>
  <sheetData>
    <row r="1" ht="35" customHeight="1" spans="1:2">
      <c r="A1" s="5" t="s">
        <v>48</v>
      </c>
      <c r="B1" s="6"/>
    </row>
    <row r="2" ht="56" customHeight="1" spans="1:12">
      <c r="A2" s="7" t="s">
        <v>49</v>
      </c>
      <c r="B2" s="7"/>
      <c r="C2" s="7"/>
      <c r="D2" s="7"/>
      <c r="E2" s="8"/>
      <c r="F2" s="7"/>
      <c r="G2" s="7"/>
      <c r="H2" s="7"/>
      <c r="I2" s="7"/>
      <c r="J2" s="8"/>
      <c r="K2" s="7"/>
      <c r="L2" s="7"/>
    </row>
    <row r="3" s="1" customFormat="1" ht="51" customHeight="1" spans="1:16">
      <c r="A3" s="9" t="s">
        <v>2</v>
      </c>
      <c r="B3" s="10" t="s">
        <v>50</v>
      </c>
      <c r="C3" s="9" t="s">
        <v>51</v>
      </c>
      <c r="D3" s="11" t="s">
        <v>52</v>
      </c>
      <c r="E3" s="12"/>
      <c r="F3" s="13"/>
      <c r="G3" s="11" t="s">
        <v>53</v>
      </c>
      <c r="H3" s="14"/>
      <c r="I3" s="14"/>
      <c r="J3" s="14"/>
      <c r="K3" s="13"/>
      <c r="L3" s="22" t="s">
        <v>54</v>
      </c>
      <c r="M3" s="23"/>
      <c r="N3" s="23"/>
      <c r="O3" s="23"/>
      <c r="P3" s="23"/>
    </row>
    <row r="4" s="1" customFormat="1" ht="51" customHeight="1" spans="1:16">
      <c r="A4" s="9"/>
      <c r="B4" s="10"/>
      <c r="C4" s="10"/>
      <c r="D4" s="9" t="s">
        <v>55</v>
      </c>
      <c r="E4" s="15" t="s">
        <v>56</v>
      </c>
      <c r="F4" s="9" t="s">
        <v>57</v>
      </c>
      <c r="G4" s="13" t="s">
        <v>58</v>
      </c>
      <c r="H4" s="9"/>
      <c r="I4" s="10"/>
      <c r="J4" s="15" t="s">
        <v>56</v>
      </c>
      <c r="K4" s="15" t="s">
        <v>57</v>
      </c>
      <c r="L4" s="24"/>
      <c r="M4" s="23"/>
      <c r="N4" s="23"/>
      <c r="O4" s="23"/>
      <c r="P4" s="23"/>
    </row>
    <row r="5" s="1" customFormat="1" ht="51" customHeight="1" spans="1:16">
      <c r="A5" s="9"/>
      <c r="B5" s="10"/>
      <c r="C5" s="10"/>
      <c r="D5" s="9"/>
      <c r="E5" s="15"/>
      <c r="F5" s="9"/>
      <c r="G5" s="16"/>
      <c r="H5" s="17" t="s">
        <v>59</v>
      </c>
      <c r="I5" s="25" t="s">
        <v>60</v>
      </c>
      <c r="J5" s="15"/>
      <c r="K5" s="15"/>
      <c r="L5" s="26"/>
      <c r="M5" s="23"/>
      <c r="N5" s="23"/>
      <c r="O5" s="23"/>
      <c r="P5" s="23"/>
    </row>
    <row r="6" ht="34" customHeight="1" spans="1:12">
      <c r="A6" s="18">
        <v>1</v>
      </c>
      <c r="B6" s="18" t="s">
        <v>61</v>
      </c>
      <c r="C6" s="18">
        <v>15</v>
      </c>
      <c r="D6" s="18">
        <v>2.37</v>
      </c>
      <c r="E6" s="19">
        <f>D6/1</f>
        <v>2.37</v>
      </c>
      <c r="F6" s="18">
        <v>3.67</v>
      </c>
      <c r="G6" s="18">
        <f>H6+I6</f>
        <v>113.23</v>
      </c>
      <c r="H6" s="18">
        <v>9.23</v>
      </c>
      <c r="I6" s="18">
        <v>104</v>
      </c>
      <c r="J6" s="19">
        <f>G6/4728.26</f>
        <v>0.0239474986570112</v>
      </c>
      <c r="K6" s="19">
        <v>2</v>
      </c>
      <c r="L6" s="19">
        <f>K6+C6+F6</f>
        <v>20.67</v>
      </c>
    </row>
    <row r="8" ht="52" customHeight="1" spans="1:12">
      <c r="A8" s="20"/>
      <c r="B8" s="20"/>
      <c r="C8" s="20"/>
      <c r="D8" s="20"/>
      <c r="E8" s="21"/>
      <c r="F8" s="20"/>
      <c r="G8" s="20"/>
      <c r="H8" s="20"/>
      <c r="I8" s="20"/>
      <c r="J8" s="21"/>
      <c r="K8" s="20"/>
      <c r="L8" s="20"/>
    </row>
  </sheetData>
  <mergeCells count="15">
    <mergeCell ref="A1:B1"/>
    <mergeCell ref="A2:L2"/>
    <mergeCell ref="D3:F3"/>
    <mergeCell ref="G3:K3"/>
    <mergeCell ref="G4:I4"/>
    <mergeCell ref="A8:L8"/>
    <mergeCell ref="A3:A5"/>
    <mergeCell ref="B3:B5"/>
    <mergeCell ref="C3:C5"/>
    <mergeCell ref="D4:D5"/>
    <mergeCell ref="E4:E5"/>
    <mergeCell ref="F4:F5"/>
    <mergeCell ref="J4:J5"/>
    <mergeCell ref="K4:K5"/>
    <mergeCell ref="L3:L5"/>
  </mergeCells>
  <pageMargins left="0.751388888888889" right="0.751388888888889" top="1" bottom="1" header="0.511805555555556" footer="0.511805555555556"/>
  <pageSetup paperSize="9" scale="7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应急加工产能提升项目</vt:lpstr>
      <vt:lpstr>粮库维修改造补助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酷盖</cp:lastModifiedBy>
  <dcterms:created xsi:type="dcterms:W3CDTF">2022-09-14T07:31:00Z</dcterms:created>
  <dcterms:modified xsi:type="dcterms:W3CDTF">2023-03-28T00:45:12Z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9C8D1C8D677641C9A42E560C639525FB</vt:lpwstr>
  </property>
</Properties>
</file>