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935" windowHeight="8550" tabRatio="955" activeTab="1"/>
  </bookViews>
  <sheets>
    <sheet name="目录" sheetId="1" r:id="rId1"/>
    <sheet name="国民经济主要指标" sheetId="2" r:id="rId2"/>
    <sheet name="分乡镇规模工业产值" sheetId="3" r:id="rId3"/>
    <sheet name="分行业工业" sheetId="4" r:id="rId4"/>
    <sheet name="固定资产投资" sheetId="5" r:id="rId5"/>
    <sheet name="财政收支" sheetId="6" r:id="rId6"/>
    <sheet name="各种价格变动幅度" sheetId="7" r:id="rId7"/>
    <sheet name="社会消费品零售总额" sheetId="8" r:id="rId8"/>
    <sheet name="分乡镇固定资产投资" sheetId="9" r:id="rId9"/>
    <sheet name="税收" sheetId="10" r:id="rId10"/>
    <sheet name="财政" sheetId="11" r:id="rId11"/>
    <sheet name="用电量" sheetId="12" r:id="rId12"/>
    <sheet name="个私" sheetId="13" r:id="rId13"/>
    <sheet name="项目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A" localSheetId="13">#REF!</definedName>
    <definedName name="AA">#REF!</definedName>
    <definedName name="oo" localSheetId="3">#REF!</definedName>
    <definedName name="oo" localSheetId="8">#REF!</definedName>
    <definedName name="oo" localSheetId="1">#REF!</definedName>
    <definedName name="oo" localSheetId="0">#REF!</definedName>
    <definedName name="oo" localSheetId="7">#REF!</definedName>
    <definedName name="oo" localSheetId="13">#REF!</definedName>
    <definedName name="oo">#REF!</definedName>
    <definedName name="PP" localSheetId="3">#REF!</definedName>
    <definedName name="PP" localSheetId="8">#REF!</definedName>
    <definedName name="PP" localSheetId="1">#REF!</definedName>
    <definedName name="PP" localSheetId="0">#REF!</definedName>
    <definedName name="PP" localSheetId="7">#REF!</definedName>
    <definedName name="PP" localSheetId="13">#REF!</definedName>
    <definedName name="PP">#REF!</definedName>
    <definedName name="qq" localSheetId="3">#REF!</definedName>
    <definedName name="qq" localSheetId="8">#REF!</definedName>
    <definedName name="qq" localSheetId="1">#REF!</definedName>
    <definedName name="qq" localSheetId="0">#REF!</definedName>
    <definedName name="qq" localSheetId="7">#REF!</definedName>
    <definedName name="qq" localSheetId="13">#REF!</definedName>
    <definedName name="qq">#REF!</definedName>
    <definedName name="Rr" localSheetId="3">#REF!</definedName>
    <definedName name="Rr" localSheetId="8">#REF!</definedName>
    <definedName name="Rr" localSheetId="1">#REF!</definedName>
    <definedName name="Rr" localSheetId="0">#REF!</definedName>
    <definedName name="Rr" localSheetId="7">#REF!</definedName>
    <definedName name="Rr" localSheetId="13">#REF!</definedName>
    <definedName name="Rr">#REF!</definedName>
    <definedName name="ss" localSheetId="3">#REF!</definedName>
    <definedName name="ss" localSheetId="8">#REF!</definedName>
    <definedName name="ss" localSheetId="1">#REF!</definedName>
    <definedName name="ss" localSheetId="0">#REF!</definedName>
    <definedName name="ss" localSheetId="7">#REF!</definedName>
    <definedName name="ss" localSheetId="13">#REF!</definedName>
    <definedName name="ss">#REF!</definedName>
    <definedName name="Uu" localSheetId="3">#REF!</definedName>
    <definedName name="Uu" localSheetId="8">#REF!</definedName>
    <definedName name="Uu" localSheetId="1">#REF!</definedName>
    <definedName name="Uu" localSheetId="0">#REF!</definedName>
    <definedName name="Uu" localSheetId="7">#REF!</definedName>
    <definedName name="Uu" localSheetId="13">#REF!</definedName>
    <definedName name="Uu">#REF!</definedName>
    <definedName name="Z_06216801_D76D_11D9_821C_5254AB2300ED_.wvu.FilterData" localSheetId="8" hidden="1">'分乡镇固定资产投资'!$D$1:$D$17</definedName>
    <definedName name="Z_1A67AE39_1B8B_4D48_994E_2993D4335628_.wvu.FilterData" localSheetId="8" hidden="1">'分乡镇固定资产投资'!$D$1:$D$17</definedName>
    <definedName name="Z_1FC4CB20_C690_11D7_89D3_5254AB22FFB1_.wvu.FilterData" localSheetId="8" hidden="1">'分乡镇固定资产投资'!$D$1:$D$17</definedName>
    <definedName name="Z_26C1F161_BBBA_45F9_A9EF_46E38A75E851_.wvu.FilterData" localSheetId="8" hidden="1">'分乡镇固定资产投资'!$D$1:$D$17</definedName>
    <definedName name="Z_3C1C28E1_204D_11DA_80E6_000AEB2BE183_.wvu.FilterData" localSheetId="8" hidden="1">'分乡镇固定资产投资'!$D$1:$D$17</definedName>
    <definedName name="Z_4AECA8C0_49F8_4D6B_87CA_7CAE81ED5DE7_.wvu.FilterData" localSheetId="8" hidden="1">'分乡镇固定资产投资'!$D$1:$D$17</definedName>
    <definedName name="Z_59293682_E9F7_4771_97FF_640E069C69E2_.wvu.FilterData" localSheetId="8" hidden="1">'分乡镇固定资产投资'!$D$1:$D$17</definedName>
    <definedName name="Z_5C0C7D89_9BE4_4C5C_BCE4_4C175BA71771_.wvu.FilterData" localSheetId="8" hidden="1">'分乡镇固定资产投资'!$D$1:$D$17</definedName>
    <definedName name="Z_8B3361CF_7411_4991_BE8D_946B641B43D2_.wvu.FilterData" localSheetId="8" hidden="1">'分乡镇固定资产投资'!$D$1:$D$17</definedName>
    <definedName name="Z_99AB26E6_815E_408A_B1E6_6453B56CDB24_.wvu.FilterData" localSheetId="8" hidden="1">'分乡镇固定资产投资'!$D$1:$D$17</definedName>
    <definedName name="Z_9FA43528_F50C_419E_A8B8_F9FFA3673850_.wvu.FilterData" localSheetId="8" hidden="1">'分乡镇固定资产投资'!$D$1:$D$17</definedName>
    <definedName name="Z_C31736A6_204D_11DA_821D_5254AB2300ED_.wvu.FilterData" localSheetId="8" hidden="1">'分乡镇固定资产投资'!$D$1:$D$17</definedName>
    <definedName name="Z_C31736AA_204D_11DA_821D_5254AB2300ED_.wvu.FilterData" localSheetId="8" hidden="1">'分乡镇固定资产投资'!$D$1:$D$17</definedName>
    <definedName name="Z_C31736AD_204D_11DA_821D_5254AB2300ED_.wvu.FilterData" localSheetId="8" hidden="1">'分乡镇固定资产投资'!$D$1:$D$17</definedName>
    <definedName name="Z_EB97AF21_397E_11DA_9986_5254AB2300ED_.wvu.FilterData" localSheetId="8" hidden="1">'分乡镇固定资产投资'!$D$1:$D$17</definedName>
    <definedName name="Z_F7722DAA_D365_4416_BAC9_331362BE5CDC_.wvu.FilterData" localSheetId="8" hidden="1">'分乡镇固定资产投资'!$D$1:$D$17</definedName>
    <definedName name="啊啊啊啊啊啊" localSheetId="13">#REF!</definedName>
    <definedName name="啊啊啊啊啊啊">#REF!</definedName>
    <definedName name="鄂" localSheetId="13">#REF!</definedName>
    <definedName name="鄂">#REF!</definedName>
  </definedNames>
  <calcPr fullCalcOnLoad="1"/>
</workbook>
</file>

<file path=xl/sharedStrings.xml><?xml version="1.0" encoding="utf-8"?>
<sst xmlns="http://schemas.openxmlformats.org/spreadsheetml/2006/main" count="482" uniqueCount="296">
  <si>
    <t>位次</t>
  </si>
  <si>
    <t>龙津镇</t>
  </si>
  <si>
    <t>嵩溪镇</t>
  </si>
  <si>
    <t>温郊乡</t>
  </si>
  <si>
    <t>林畲乡</t>
  </si>
  <si>
    <t>嵩口镇</t>
  </si>
  <si>
    <t>田源乡</t>
  </si>
  <si>
    <t>沙芜乡</t>
  </si>
  <si>
    <t>赖坊乡</t>
  </si>
  <si>
    <t>余朋乡</t>
  </si>
  <si>
    <t>灵地镇</t>
  </si>
  <si>
    <t>李家乡</t>
  </si>
  <si>
    <t>长校镇</t>
  </si>
  <si>
    <t>里田乡</t>
  </si>
  <si>
    <t>合   计</t>
  </si>
  <si>
    <t>总  计</t>
  </si>
  <si>
    <t xml:space="preserve">             </t>
  </si>
  <si>
    <t>单位：万千瓦小时</t>
  </si>
  <si>
    <t>分乡（镇）企业税收收入情况</t>
  </si>
  <si>
    <t>分乡（镇）预算外收入</t>
  </si>
  <si>
    <t>注:①分镇企业用电量含飞地企业用量。</t>
  </si>
  <si>
    <t>税收收入（万元）</t>
  </si>
  <si>
    <t>合计</t>
  </si>
  <si>
    <t>国税</t>
  </si>
  <si>
    <t>地税</t>
  </si>
  <si>
    <t>注：本资料来源于县工商局。</t>
  </si>
  <si>
    <t>分乡(镇)项目工作</t>
  </si>
  <si>
    <t>注：本资料由县财政局提供。</t>
  </si>
  <si>
    <t>分乡（镇)用电情况</t>
  </si>
  <si>
    <t xml:space="preserve">报送单位：清流县地税局  </t>
  </si>
  <si>
    <t>日期：2006、12、7</t>
  </si>
  <si>
    <t>税收收入（万元）</t>
  </si>
  <si>
    <t>上年同期数</t>
  </si>
  <si>
    <t>增长（%）</t>
  </si>
  <si>
    <t>总计</t>
  </si>
  <si>
    <t>龙津镇</t>
  </si>
  <si>
    <t>嵩溪镇</t>
  </si>
  <si>
    <t>温郊乡</t>
  </si>
  <si>
    <t>林畲乡</t>
  </si>
  <si>
    <t>嵩口镇</t>
  </si>
  <si>
    <t>田源乡</t>
  </si>
  <si>
    <t>沙芜乡</t>
  </si>
  <si>
    <t>赖坊乡</t>
  </si>
  <si>
    <t>余朋乡</t>
  </si>
  <si>
    <t>灵地镇</t>
  </si>
  <si>
    <t>李家乡</t>
  </si>
  <si>
    <t>长校镇</t>
  </si>
  <si>
    <t>里田乡</t>
  </si>
  <si>
    <t>注：本资料由县国税局和地税局提供。</t>
  </si>
  <si>
    <t>分乡（镇）企业税收收入（国税）</t>
  </si>
  <si>
    <t>税收收入（万元）</t>
  </si>
  <si>
    <t>上年同期数</t>
  </si>
  <si>
    <r>
      <t>增长</t>
    </r>
    <r>
      <rPr>
        <sz val="10.5"/>
        <rFont val="Times New Roman"/>
        <family val="1"/>
      </rPr>
      <t>%</t>
    </r>
  </si>
  <si>
    <t>总计</t>
  </si>
  <si>
    <t>个体户户数（户）</t>
  </si>
  <si>
    <t>分乡（镇）企业税收收入</t>
  </si>
  <si>
    <t>规模工业企业个数(个)</t>
  </si>
  <si>
    <t>用电(万千瓦时)</t>
  </si>
  <si>
    <t>计划数</t>
  </si>
  <si>
    <t>现有数</t>
  </si>
  <si>
    <t>本年新增</t>
  </si>
  <si>
    <t>完成计划(%)</t>
  </si>
  <si>
    <t>规模以上工业企业主要产品产量</t>
  </si>
  <si>
    <t xml:space="preserve">利    税    情    况（万元）     </t>
  </si>
  <si>
    <t>计划新增</t>
  </si>
  <si>
    <t>本年新增</t>
  </si>
  <si>
    <t>本月止   累  计</t>
  </si>
  <si>
    <t>位 次</t>
  </si>
  <si>
    <t>利   税</t>
  </si>
  <si>
    <t>利  润</t>
  </si>
  <si>
    <t>税   收</t>
  </si>
  <si>
    <t>合 计</t>
  </si>
  <si>
    <t>龙津镇</t>
  </si>
  <si>
    <t>嵩溪镇</t>
  </si>
  <si>
    <t>温郊乡</t>
  </si>
  <si>
    <t>林畲乡</t>
  </si>
  <si>
    <t>嵩口镇</t>
  </si>
  <si>
    <t>田源乡</t>
  </si>
  <si>
    <t>沙芜乡</t>
  </si>
  <si>
    <t>余朋乡</t>
  </si>
  <si>
    <t>灵地镇</t>
  </si>
  <si>
    <t>李家乡</t>
  </si>
  <si>
    <t>长校镇</t>
  </si>
  <si>
    <t>里田乡</t>
  </si>
  <si>
    <t>分乡（镇）规模以上工业企业产值、利税、用电情况</t>
  </si>
  <si>
    <t>分行业规模以上工业产值税收、用电情况</t>
  </si>
  <si>
    <t>分乡（镇)个体及内资企业基本情况</t>
  </si>
  <si>
    <t>分乡（镇）个体及内资企业基本情况</t>
  </si>
  <si>
    <t>工业总产值(万元)</t>
  </si>
  <si>
    <t>万元</t>
  </si>
  <si>
    <t>二、商品房屋建筑面积</t>
  </si>
  <si>
    <t>平方米</t>
  </si>
  <si>
    <t>本月止
累计</t>
  </si>
  <si>
    <t>本月
实绩</t>
  </si>
  <si>
    <t>指        标</t>
  </si>
  <si>
    <t>固定资产投资</t>
  </si>
  <si>
    <t>比上年同期
增长（%）</t>
  </si>
  <si>
    <t xml:space="preserve">      1、税收收入</t>
  </si>
  <si>
    <t xml:space="preserve">         #国内增值税</t>
  </si>
  <si>
    <t xml:space="preserve">          营业税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</si>
  <si>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</si>
  <si>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</si>
  <si>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</si>
  <si>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</si>
  <si>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2、非税收入</t>
  </si>
  <si>
    <t xml:space="preserve">         #专项收入</t>
  </si>
  <si>
    <t xml:space="preserve">          罚没收入</t>
  </si>
  <si>
    <t xml:space="preserve">    #一般公共服务</t>
  </si>
  <si>
    <t xml:space="preserve">     教育</t>
  </si>
  <si>
    <t xml:space="preserve">     社会保障和就业</t>
  </si>
  <si>
    <t xml:space="preserve">     医疗卫生</t>
  </si>
  <si>
    <t xml:space="preserve">     农林水事务</t>
  </si>
  <si>
    <t>财政收支</t>
  </si>
  <si>
    <t>单位：万元</t>
  </si>
  <si>
    <t>一般预算支出（县级）</t>
  </si>
  <si>
    <t>本月止
累  计</t>
  </si>
  <si>
    <t>与上年同月比</t>
  </si>
  <si>
    <t>与上月比</t>
  </si>
  <si>
    <t>本月止累计</t>
  </si>
  <si>
    <t>与上年度同期比</t>
  </si>
  <si>
    <t>本       月</t>
  </si>
  <si>
    <t>2</t>
  </si>
  <si>
    <t>各种价格变动幅度</t>
  </si>
  <si>
    <t>单位：%</t>
  </si>
  <si>
    <t>财政收支</t>
  </si>
  <si>
    <t>各种价格变动幅度</t>
  </si>
  <si>
    <t>社会消费品零售总额</t>
  </si>
  <si>
    <t>8</t>
  </si>
  <si>
    <t>-</t>
  </si>
  <si>
    <t>_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</si>
  <si>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</si>
  <si>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</si>
  <si>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</si>
  <si>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</si>
  <si>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</si>
  <si>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</si>
  <si>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</si>
  <si>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</si>
  <si>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</si>
  <si>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</si>
  <si>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</si>
  <si>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分乡(镇)固定资产投资完成额</t>
  </si>
  <si>
    <t>国民经济主要指标</t>
  </si>
  <si>
    <t>全年计划数</t>
  </si>
  <si>
    <t>四、商品房屋销售额</t>
  </si>
  <si>
    <t>五、商品房屋待售面积</t>
  </si>
  <si>
    <t>比上年同期增长(%)</t>
  </si>
  <si>
    <t>比上年同期增长(%)  (现价)</t>
  </si>
  <si>
    <t>本月止   累  计</t>
  </si>
  <si>
    <t>比上年同期增减</t>
  </si>
  <si>
    <t xml:space="preserve">    房地产开发</t>
  </si>
  <si>
    <t xml:space="preserve">    项目投资</t>
  </si>
  <si>
    <t>计量
单位</t>
  </si>
  <si>
    <t>比上年同期
增长%</t>
  </si>
  <si>
    <t xml:space="preserve">    1、施工面积</t>
  </si>
  <si>
    <t xml:space="preserve">       #本年新开工面积</t>
  </si>
  <si>
    <t xml:space="preserve">    2、竣工面积</t>
  </si>
  <si>
    <t>六、项目投资按国民经济行业分</t>
  </si>
  <si>
    <t xml:space="preserve">    1、农林牧渔业</t>
  </si>
  <si>
    <t xml:space="preserve">    2、工业</t>
  </si>
  <si>
    <t xml:space="preserve">    3、其他行业</t>
  </si>
  <si>
    <t>预算外收入（万元）</t>
  </si>
  <si>
    <t>总  计</t>
  </si>
  <si>
    <t>龙津镇</t>
  </si>
  <si>
    <t>全部用电量</t>
  </si>
  <si>
    <t>＃企业用电量</t>
  </si>
  <si>
    <t>内资企业户数(户)</t>
  </si>
  <si>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</si>
  <si>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3</t>
  </si>
  <si>
    <t>分乡（镇）规模以上工业生产、税收及用电情况</t>
  </si>
  <si>
    <t>4-5</t>
  </si>
  <si>
    <t>6-7</t>
  </si>
  <si>
    <t>各县（市、区）主要经济指标对比表</t>
  </si>
  <si>
    <t>指标名称</t>
  </si>
  <si>
    <r>
      <t>计量</t>
    </r>
    <r>
      <rPr>
        <sz val="10"/>
        <color indexed="8"/>
        <rFont val="宋体"/>
        <family val="0"/>
      </rPr>
      <t>单位</t>
    </r>
  </si>
  <si>
    <r>
      <t>本月止累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</si>
  <si>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比上年同期增长(%)</t>
  </si>
  <si>
    <t>增幅在全市位次</t>
  </si>
  <si>
    <t>一、规模以上工业总产值</t>
  </si>
  <si>
    <t>万元</t>
  </si>
  <si>
    <t xml:space="preserve">    工业经济效益综合指数</t>
  </si>
  <si>
    <t>%</t>
  </si>
  <si>
    <t>万元</t>
  </si>
  <si>
    <t xml:space="preserve">    项目投资</t>
  </si>
  <si>
    <t xml:space="preserve">    房地产开发</t>
  </si>
  <si>
    <t>万美元</t>
  </si>
  <si>
    <t>万吨公里</t>
  </si>
  <si>
    <t xml:space="preserve">    期末金融机构本外币贷款余额 </t>
  </si>
  <si>
    <t>社会消费品零售总额</t>
  </si>
  <si>
    <t>指        标</t>
  </si>
  <si>
    <t>计量
单位</t>
  </si>
  <si>
    <t>本月
实绩</t>
  </si>
  <si>
    <t>比上年同期
增长（%）</t>
  </si>
  <si>
    <t>本月止
累  计</t>
  </si>
  <si>
    <t xml:space="preserve">  #限额以上零售总额</t>
  </si>
  <si>
    <t xml:space="preserve">   限额以下零售总额</t>
  </si>
  <si>
    <t>三、建筑业总产值</t>
  </si>
  <si>
    <t>四、社会消费品零售总额</t>
  </si>
  <si>
    <t>五、居民消费价格总指数</t>
  </si>
  <si>
    <t xml:space="preserve">    实际利用外资(验资口径）</t>
  </si>
  <si>
    <t>　  ＃货运周转量</t>
  </si>
  <si>
    <t xml:space="preserve">    规模以上工业增加值</t>
  </si>
  <si>
    <t>万元</t>
  </si>
  <si>
    <t>六、出口总额</t>
  </si>
  <si>
    <t>合   计</t>
  </si>
  <si>
    <t>林产工业小组</t>
  </si>
  <si>
    <t>氟化工小组</t>
  </si>
  <si>
    <t>轻纺工业小组</t>
  </si>
  <si>
    <t>煤炭工业小组</t>
  </si>
  <si>
    <t>综合工业小组</t>
  </si>
  <si>
    <t>经济开发区</t>
  </si>
  <si>
    <t>规模工业企业个数(个)</t>
  </si>
  <si>
    <t>计划新增</t>
  </si>
  <si>
    <t>现有数</t>
  </si>
  <si>
    <t>工业总产值(万元)</t>
  </si>
  <si>
    <t>本月止累计</t>
  </si>
  <si>
    <t>比上年同期增长(%)(现价)</t>
  </si>
  <si>
    <t>本年计划</t>
  </si>
  <si>
    <t>完成计划(%)</t>
  </si>
  <si>
    <t>上年行业比重(%)</t>
  </si>
  <si>
    <t>本年行业比重(%)</t>
  </si>
  <si>
    <t>利税情况(万元)</t>
  </si>
  <si>
    <t>利 税</t>
  </si>
  <si>
    <t>比上年同期增长(%)</t>
  </si>
  <si>
    <t>利 润</t>
  </si>
  <si>
    <t>比上年同期增减</t>
  </si>
  <si>
    <t>税 收</t>
  </si>
  <si>
    <t>上年利税行业比重(%)</t>
  </si>
  <si>
    <t>本年利税行业比重(%)</t>
  </si>
  <si>
    <t>七、公共财政预算收入</t>
  </si>
  <si>
    <t xml:space="preserve">    #地方公共财政预算收入</t>
  </si>
  <si>
    <t>八、公共财政预算支出</t>
  </si>
  <si>
    <t xml:space="preserve">    #地方公共财政预算支出</t>
  </si>
  <si>
    <t xml:space="preserve">          改征增值税</t>
  </si>
  <si>
    <t xml:space="preserve">    其中：省内资质建筑业产值</t>
  </si>
  <si>
    <t>福建省乡镇统计工作规范</t>
  </si>
  <si>
    <t xml:space="preserve">   ②本资料由县电力公司提供。</t>
  </si>
  <si>
    <t>分乡（镇）固定资产投资完成额</t>
  </si>
  <si>
    <r>
      <t>本月止累计完成</t>
    </r>
    <r>
      <rPr>
        <sz val="10"/>
        <rFont val="Helv"/>
        <family val="2"/>
      </rPr>
      <t>(</t>
    </r>
    <r>
      <rPr>
        <sz val="10"/>
        <rFont val="宋体"/>
        <family val="0"/>
      </rPr>
      <t>万元</t>
    </r>
    <r>
      <rPr>
        <sz val="10"/>
        <rFont val="Helv"/>
        <family val="2"/>
      </rPr>
      <t>)</t>
    </r>
  </si>
  <si>
    <t>绝对额</t>
  </si>
  <si>
    <t>比上年同期增长（%）</t>
  </si>
  <si>
    <r>
      <t xml:space="preserve">  </t>
    </r>
    <r>
      <rPr>
        <b/>
        <sz val="14"/>
        <rFont val="仿宋_GB2312"/>
        <family val="3"/>
      </rPr>
      <t>总 计</t>
    </r>
  </si>
  <si>
    <t>龙津镇</t>
  </si>
  <si>
    <t>沙芜乡</t>
  </si>
  <si>
    <t>注:本资料不含农村农户固定资产投资。</t>
  </si>
  <si>
    <t>本月完成投资(万元)</t>
  </si>
  <si>
    <t>剩余可报数(万元)</t>
  </si>
  <si>
    <t xml:space="preserve">   ③乡镇用电情况为中心供电所电量：温郊乡、林畲乡合并到嵩溪镇；田源乡合并到嵩口镇；赖坊乡合并到沙芜乡；李家乡合并到灵地镇；里田乡合并到长校镇。</t>
  </si>
  <si>
    <t>公共财政预算收入</t>
  </si>
  <si>
    <t xml:space="preserve">    县级公共财政预算收入</t>
  </si>
  <si>
    <t>-</t>
  </si>
  <si>
    <t>注：1.规模以上工业企业指年产品销售收入2000万元以上的工业企业；</t>
  </si>
  <si>
    <t>八、期末金融机构本外币存款余额</t>
  </si>
  <si>
    <t>九、客货运周转量</t>
  </si>
  <si>
    <t>注：工业经济效益综合指数为上月数；财政总收入不含基金。</t>
  </si>
  <si>
    <t xml:space="preserve">    2.利税资料为企业自报数、用电量资料为供电公司提供；利税为上月数。</t>
  </si>
  <si>
    <t>注：1、利税资料为企业自报数。</t>
  </si>
  <si>
    <t>规模以上工业分领导小组产值、利税情况</t>
  </si>
  <si>
    <t>一、固定资产投资(不含农户投资)</t>
  </si>
  <si>
    <t>二、固定资产投资完成额</t>
  </si>
  <si>
    <t>居民消费价格总指数</t>
  </si>
  <si>
    <t xml:space="preserve">    1、按城乡属性分</t>
  </si>
  <si>
    <t xml:space="preserve">       城市</t>
  </si>
  <si>
    <t xml:space="preserve">       农村</t>
  </si>
  <si>
    <t xml:space="preserve">    2、按用途分</t>
  </si>
  <si>
    <t xml:space="preserve">     食品烟酒</t>
  </si>
  <si>
    <t xml:space="preserve">       #粮食</t>
  </si>
  <si>
    <t xml:space="preserve">     衣着</t>
  </si>
  <si>
    <t xml:space="preserve">     居住</t>
  </si>
  <si>
    <t xml:space="preserve">     生活用品及服务</t>
  </si>
  <si>
    <t xml:space="preserve">     交通和通讯</t>
  </si>
  <si>
    <t xml:space="preserve">     教育文化和娱乐</t>
  </si>
  <si>
    <t xml:space="preserve">     医疗保健</t>
  </si>
  <si>
    <t xml:space="preserve">     其他用品和服务</t>
  </si>
  <si>
    <t xml:space="preserve">   3、按属性分</t>
  </si>
  <si>
    <t xml:space="preserve">      消费品价格</t>
  </si>
  <si>
    <t xml:space="preserve">      服务项目价格</t>
  </si>
  <si>
    <r>
      <t xml:space="preserve">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鲜菜</t>
    </r>
  </si>
  <si>
    <r>
      <t xml:space="preserve">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畜肉</t>
    </r>
  </si>
  <si>
    <r>
      <t xml:space="preserve">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水产品</t>
    </r>
  </si>
  <si>
    <r>
      <t xml:space="preserve">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蛋</t>
    </r>
  </si>
  <si>
    <r>
      <t xml:space="preserve">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鲜果</t>
    </r>
  </si>
  <si>
    <t>全年目标</t>
  </si>
  <si>
    <t>全年任务完成情况（%）</t>
  </si>
  <si>
    <t>项目完成投资额</t>
  </si>
  <si>
    <t>本月止累计（万元）</t>
  </si>
  <si>
    <t>任务数</t>
  </si>
  <si>
    <t>完成计划程度(%)</t>
  </si>
  <si>
    <t>#龙津镇</t>
  </si>
  <si>
    <t>注:本资料由县发改局提供。</t>
  </si>
  <si>
    <t>三、商品房屋销售面积</t>
  </si>
  <si>
    <t>赖坊镇</t>
  </si>
  <si>
    <t>赖坊镇</t>
  </si>
  <si>
    <t>赖坊镇</t>
  </si>
  <si>
    <t>亿元</t>
  </si>
  <si>
    <t>1-11月份全县国民经济运行简况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</si>
</sst>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0.00_);[Red]\(0.00\)"/>
    <numFmt numFmtId="187" formatCode="0.00_ "/>
    <numFmt numFmtId="188" formatCode="0.0_ "/>
    <numFmt numFmtId="189" formatCode="0_ "/>
    <numFmt numFmtId="190" formatCode="0_);[Red]\(0\)"/>
    <numFmt numFmtId="191" formatCode="0.0;_ "/>
    <numFmt numFmtId="192" formatCode="0;_퀌"/>
    <numFmt numFmtId="193" formatCode="0.00;_栀"/>
    <numFmt numFmtId="194" formatCode="0;_㐀"/>
    <numFmt numFmtId="195" formatCode="_ * #,##0.0_ ;_ * \-#,##0.0_ ;_ * &quot;-&quot;??_ ;_ @_ "/>
    <numFmt numFmtId="196" formatCode="0.00;_頀"/>
    <numFmt numFmtId="197" formatCode="0.000_ "/>
    <numFmt numFmtId="198" formatCode="0.0000_ "/>
    <numFmt numFmtId="199" formatCode="0.0000_);[Red]\(0.0000\)"/>
    <numFmt numFmtId="200" formatCode="0;_琀"/>
    <numFmt numFmtId="201" formatCode="0.000_);[Red]\(0.000\)"/>
    <numFmt numFmtId="202" formatCode="0.00000_);[Red]\(0.00000\)"/>
    <numFmt numFmtId="203" formatCode="#,##0.00_ "/>
    <numFmt numFmtId="204" formatCode="#,##0.00_);\(#,##0.00\)"/>
    <numFmt numFmtId="205" formatCode="0.00_);\(0.00\)"/>
    <numFmt numFmtId="206" formatCode="0.0;_栀"/>
    <numFmt numFmtId="207" formatCode="0;_栀"/>
    <numFmt numFmtId="208" formatCode="0;_밀"/>
    <numFmt numFmtId="209" formatCode="0.00000_ "/>
    <numFmt numFmtId="210" formatCode="0.00000000000000_);[Red]\(0.00000000000000\)"/>
    <numFmt numFmtId="211" formatCode="0.0000000000000_);[Red]\(0.0000000000000\)"/>
    <numFmt numFmtId="212" formatCode="0.000000000000_);[Red]\(0.000000000000\)"/>
    <numFmt numFmtId="213" formatCode="0.00000000000_);[Red]\(0.00000000000\)"/>
    <numFmt numFmtId="214" formatCode="0.0000000000_);[Red]\(0.0000000000\)"/>
    <numFmt numFmtId="215" formatCode="0.000000000_);[Red]\(0.000000000\)"/>
    <numFmt numFmtId="216" formatCode="0.00000000_);[Red]\(0.00000000\)"/>
    <numFmt numFmtId="217" formatCode="0.0000000_);[Red]\(0.0000000\)"/>
    <numFmt numFmtId="218" formatCode="0.000000_);[Red]\(0.000000\)"/>
    <numFmt numFmtId="219" formatCode="0;_吀"/>
    <numFmt numFmtId="220" formatCode="0;_ᰀ"/>
    <numFmt numFmtId="221" formatCode="0.0;_ᰀ"/>
    <numFmt numFmtId="222" formatCode="0;_�"/>
    <numFmt numFmtId="223" formatCode="0.0;_�"/>
    <numFmt numFmtId="224" formatCode="0.00000000_ "/>
    <numFmt numFmtId="225" formatCode="0.0000000_ "/>
    <numFmt numFmtId="226" formatCode="0.000000_ "/>
    <numFmt numFmtId="227" formatCode="0.000"/>
    <numFmt numFmtId="228" formatCode="0.0000"/>
    <numFmt numFmtId="229" formatCode="0.00000"/>
  </numFmts>
  <fonts count="51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2"/>
      <name val="Times New Roman"/>
      <family val="1"/>
    </font>
    <font>
      <sz val="14"/>
      <name val="仿宋_GB2312"/>
      <family val="3"/>
    </font>
    <font>
      <sz val="16"/>
      <name val="宋体"/>
      <family val="0"/>
    </font>
    <font>
      <sz val="12"/>
      <name val="仿宋_GB2312"/>
      <family val="3"/>
    </font>
    <font>
      <sz val="10.5"/>
      <name val="Times New Roman"/>
      <family val="1"/>
    </font>
    <font>
      <b/>
      <sz val="16"/>
      <name val="黑体"/>
      <family val="3"/>
    </font>
    <font>
      <sz val="10.5"/>
      <name val="宋体"/>
      <family val="0"/>
    </font>
    <font>
      <sz val="10"/>
      <color indexed="8"/>
      <name val="ARIAL"/>
      <family val="2"/>
    </font>
    <font>
      <sz val="12"/>
      <color indexed="10"/>
      <name val="宋体"/>
      <family val="0"/>
    </font>
    <font>
      <b/>
      <sz val="10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6"/>
      <name val="仿宋_GB2312"/>
      <family val="3"/>
    </font>
    <font>
      <sz val="11"/>
      <name val="仿宋_GB2312"/>
      <family val="3"/>
    </font>
    <font>
      <b/>
      <sz val="14"/>
      <name val="Times New Roman"/>
      <family val="1"/>
    </font>
    <font>
      <b/>
      <sz val="16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6" borderId="5" applyNumberFormat="0" applyAlignment="0" applyProtection="0"/>
    <xf numFmtId="0" fontId="37" fillId="17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16" borderId="8" applyNumberFormat="0" applyAlignment="0" applyProtection="0"/>
    <xf numFmtId="0" fontId="43" fillId="7" borderId="5" applyNumberFormat="0" applyAlignment="0" applyProtection="0"/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3" xfId="53" applyFont="1" applyBorder="1" applyAlignment="1">
      <alignment horizontal="right" vertical="center" wrapText="1"/>
      <protection/>
    </xf>
    <xf numFmtId="0" fontId="13" fillId="0" borderId="10" xfId="53" applyFont="1" applyBorder="1" applyAlignment="1">
      <alignment horizontal="right" vertical="center" wrapText="1"/>
      <protection/>
    </xf>
    <xf numFmtId="188" fontId="13" fillId="0" borderId="13" xfId="53" applyNumberFormat="1" applyFont="1" applyBorder="1" applyAlignment="1">
      <alignment horizontal="right" vertical="center" wrapText="1"/>
      <protection/>
    </xf>
    <xf numFmtId="189" fontId="13" fillId="0" borderId="10" xfId="53" applyNumberFormat="1" applyFont="1" applyBorder="1" applyAlignment="1">
      <alignment horizontal="right" vertical="center" wrapText="1"/>
      <protection/>
    </xf>
    <xf numFmtId="188" fontId="0" fillId="0" borderId="10" xfId="0" applyNumberFormat="1" applyBorder="1" applyAlignment="1">
      <alignment/>
    </xf>
    <xf numFmtId="0" fontId="15" fillId="0" borderId="0" xfId="0" applyFont="1" applyAlignment="1">
      <alignment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right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89" fontId="17" fillId="0" borderId="0" xfId="0" applyNumberFormat="1" applyFont="1" applyBorder="1" applyAlignment="1">
      <alignment/>
    </xf>
    <xf numFmtId="189" fontId="17" fillId="0" borderId="10" xfId="0" applyNumberFormat="1" applyFont="1" applyBorder="1" applyAlignment="1">
      <alignment/>
    </xf>
    <xf numFmtId="189" fontId="17" fillId="0" borderId="20" xfId="0" applyNumberFormat="1" applyFont="1" applyBorder="1" applyAlignment="1">
      <alignment/>
    </xf>
    <xf numFmtId="189" fontId="4" fillId="0" borderId="27" xfId="0" applyNumberFormat="1" applyFont="1" applyBorder="1" applyAlignment="1">
      <alignment horizontal="center" vertical="center"/>
    </xf>
    <xf numFmtId="188" fontId="0" fillId="0" borderId="13" xfId="0" applyNumberFormat="1" applyBorder="1" applyAlignment="1">
      <alignment/>
    </xf>
    <xf numFmtId="0" fontId="22" fillId="0" borderId="0" xfId="0" applyFont="1" applyAlignment="1">
      <alignment/>
    </xf>
    <xf numFmtId="188" fontId="13" fillId="0" borderId="10" xfId="53" applyNumberFormat="1" applyFont="1" applyBorder="1" applyAlignment="1">
      <alignment horizontal="right" vertical="center" wrapText="1"/>
      <protection/>
    </xf>
    <xf numFmtId="0" fontId="0" fillId="0" borderId="0" xfId="51">
      <alignment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3" fillId="0" borderId="20" xfId="53" applyFont="1" applyBorder="1" applyAlignment="1">
      <alignment horizontal="right" vertical="center" wrapText="1"/>
      <protection/>
    </xf>
    <xf numFmtId="188" fontId="13" fillId="0" borderId="20" xfId="53" applyNumberFormat="1" applyFont="1" applyBorder="1" applyAlignment="1">
      <alignment horizontal="right" vertical="center" wrapText="1"/>
      <protection/>
    </xf>
    <xf numFmtId="188" fontId="13" fillId="0" borderId="28" xfId="53" applyNumberFormat="1" applyFont="1" applyBorder="1" applyAlignment="1">
      <alignment horizontal="right" vertical="center" wrapText="1"/>
      <protection/>
    </xf>
    <xf numFmtId="49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190" fontId="18" fillId="0" borderId="0" xfId="0" applyNumberFormat="1" applyFont="1" applyBorder="1" applyAlignment="1">
      <alignment horizontal="right"/>
    </xf>
    <xf numFmtId="18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4" fillId="24" borderId="10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12" fillId="0" borderId="29" xfId="53" applyFont="1" applyBorder="1" applyAlignment="1">
      <alignment horizontal="center" vertical="center" wrapText="1"/>
      <protection/>
    </xf>
    <xf numFmtId="0" fontId="13" fillId="0" borderId="30" xfId="53" applyFont="1" applyBorder="1" applyAlignment="1">
      <alignment horizontal="right" vertical="center" wrapText="1"/>
      <protection/>
    </xf>
    <xf numFmtId="188" fontId="13" fillId="0" borderId="30" xfId="53" applyNumberFormat="1" applyFont="1" applyBorder="1" applyAlignment="1">
      <alignment horizontal="right" vertical="center" wrapText="1"/>
      <protection/>
    </xf>
    <xf numFmtId="0" fontId="17" fillId="0" borderId="27" xfId="51" applyFont="1" applyBorder="1">
      <alignment/>
      <protection/>
    </xf>
    <xf numFmtId="0" fontId="17" fillId="0" borderId="31" xfId="51" applyFont="1" applyBorder="1">
      <alignment/>
      <protection/>
    </xf>
    <xf numFmtId="0" fontId="12" fillId="0" borderId="12" xfId="53" applyFont="1" applyBorder="1" applyAlignment="1">
      <alignment horizontal="center" vertical="center" wrapText="1"/>
      <protection/>
    </xf>
    <xf numFmtId="44" fontId="23" fillId="0" borderId="0" xfId="57" applyFont="1" applyBorder="1" applyAlignment="1">
      <alignment horizontal="left" vertical="center" wrapText="1"/>
    </xf>
    <xf numFmtId="0" fontId="22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0" fillId="0" borderId="0" xfId="51" applyBorder="1">
      <alignment/>
      <protection/>
    </xf>
    <xf numFmtId="189" fontId="13" fillId="0" borderId="13" xfId="53" applyNumberFormat="1" applyFont="1" applyBorder="1" applyAlignment="1">
      <alignment horizontal="right" vertical="center" wrapText="1"/>
      <protection/>
    </xf>
    <xf numFmtId="188" fontId="21" fillId="0" borderId="10" xfId="53" applyNumberFormat="1" applyFont="1" applyBorder="1" applyAlignment="1">
      <alignment horizontal="right" vertical="center" wrapText="1"/>
      <protection/>
    </xf>
    <xf numFmtId="188" fontId="21" fillId="0" borderId="13" xfId="53" applyNumberFormat="1" applyFont="1" applyBorder="1" applyAlignment="1">
      <alignment horizontal="right" vertical="center" wrapText="1"/>
      <protection/>
    </xf>
    <xf numFmtId="188" fontId="12" fillId="0" borderId="20" xfId="53" applyNumberFormat="1" applyFont="1" applyBorder="1" applyAlignment="1">
      <alignment horizontal="center" vertical="center" wrapText="1"/>
      <protection/>
    </xf>
    <xf numFmtId="189" fontId="0" fillId="0" borderId="0" xfId="0" applyNumberFormat="1" applyAlignment="1">
      <alignment/>
    </xf>
    <xf numFmtId="189" fontId="13" fillId="0" borderId="30" xfId="53" applyNumberFormat="1" applyFont="1" applyBorder="1" applyAlignment="1">
      <alignment horizontal="right" vertical="center" wrapText="1"/>
      <protection/>
    </xf>
    <xf numFmtId="189" fontId="13" fillId="0" borderId="10" xfId="0" applyNumberFormat="1" applyFont="1" applyBorder="1" applyAlignment="1">
      <alignment horizontal="right" vertical="center"/>
    </xf>
    <xf numFmtId="189" fontId="13" fillId="0" borderId="20" xfId="53" applyNumberFormat="1" applyFont="1" applyBorder="1" applyAlignment="1">
      <alignment horizontal="right" vertical="center" wrapText="1"/>
      <protection/>
    </xf>
    <xf numFmtId="189" fontId="12" fillId="0" borderId="20" xfId="53" applyNumberFormat="1" applyFont="1" applyBorder="1" applyAlignment="1">
      <alignment horizontal="center" vertical="center" wrapText="1"/>
      <protection/>
    </xf>
    <xf numFmtId="189" fontId="0" fillId="0" borderId="0" xfId="0" applyNumberFormat="1" applyBorder="1" applyAlignment="1">
      <alignment/>
    </xf>
    <xf numFmtId="188" fontId="22" fillId="0" borderId="0" xfId="51" applyNumberFormat="1" applyFont="1">
      <alignment/>
      <protection/>
    </xf>
    <xf numFmtId="188" fontId="0" fillId="0" borderId="0" xfId="51" applyNumberFormat="1">
      <alignment/>
      <protection/>
    </xf>
    <xf numFmtId="189" fontId="22" fillId="0" borderId="0" xfId="51" applyNumberFormat="1" applyFont="1">
      <alignment/>
      <protection/>
    </xf>
    <xf numFmtId="189" fontId="0" fillId="0" borderId="0" xfId="51" applyNumberFormat="1">
      <alignment/>
      <protection/>
    </xf>
    <xf numFmtId="0" fontId="0" fillId="0" borderId="0" xfId="0" applyAlignment="1">
      <alignment horizontal="right"/>
    </xf>
    <xf numFmtId="188" fontId="0" fillId="0" borderId="32" xfId="0" applyNumberFormat="1" applyBorder="1" applyAlignment="1">
      <alignment/>
    </xf>
    <xf numFmtId="188" fontId="0" fillId="0" borderId="33" xfId="0" applyNumberFormat="1" applyBorder="1" applyAlignment="1">
      <alignment/>
    </xf>
    <xf numFmtId="188" fontId="0" fillId="0" borderId="34" xfId="0" applyNumberFormat="1" applyBorder="1" applyAlignment="1">
      <alignment/>
    </xf>
    <xf numFmtId="188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88" fontId="0" fillId="0" borderId="13" xfId="0" applyNumberFormat="1" applyBorder="1" applyAlignment="1">
      <alignment horizontal="center"/>
    </xf>
    <xf numFmtId="0" fontId="0" fillId="0" borderId="29" xfId="0" applyBorder="1" applyAlignment="1">
      <alignment/>
    </xf>
    <xf numFmtId="188" fontId="0" fillId="0" borderId="38" xfId="0" applyNumberFormat="1" applyBorder="1" applyAlignment="1">
      <alignment/>
    </xf>
    <xf numFmtId="0" fontId="0" fillId="0" borderId="0" xfId="0" applyFont="1" applyBorder="1" applyAlignment="1">
      <alignment horizontal="right" vertical="center"/>
    </xf>
    <xf numFmtId="188" fontId="0" fillId="0" borderId="0" xfId="0" applyNumberFormat="1" applyAlignment="1">
      <alignment horizontal="right"/>
    </xf>
    <xf numFmtId="0" fontId="4" fillId="0" borderId="0" xfId="0" applyFont="1" applyBorder="1" applyAlignment="1">
      <alignment horizontal="left" vertical="center"/>
    </xf>
    <xf numFmtId="188" fontId="2" fillId="0" borderId="10" xfId="0" applyNumberFormat="1" applyFont="1" applyBorder="1" applyAlignment="1">
      <alignment horizontal="right" vertical="center"/>
    </xf>
    <xf numFmtId="188" fontId="2" fillId="0" borderId="13" xfId="0" applyNumberFormat="1" applyFont="1" applyBorder="1" applyAlignment="1">
      <alignment horizontal="right" vertical="center"/>
    </xf>
    <xf numFmtId="189" fontId="2" fillId="0" borderId="13" xfId="0" applyNumberFormat="1" applyFont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88" fontId="0" fillId="0" borderId="30" xfId="0" applyNumberFormat="1" applyBorder="1" applyAlignment="1">
      <alignment/>
    </xf>
    <xf numFmtId="0" fontId="17" fillId="0" borderId="0" xfId="0" applyFont="1" applyAlignment="1">
      <alignment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188" fontId="15" fillId="0" borderId="0" xfId="0" applyNumberFormat="1" applyFont="1" applyAlignment="1">
      <alignment/>
    </xf>
    <xf numFmtId="0" fontId="15" fillId="0" borderId="37" xfId="0" applyFont="1" applyBorder="1" applyAlignment="1">
      <alignment/>
    </xf>
    <xf numFmtId="0" fontId="15" fillId="0" borderId="34" xfId="0" applyFont="1" applyBorder="1" applyAlignment="1">
      <alignment/>
    </xf>
    <xf numFmtId="188" fontId="15" fillId="0" borderId="35" xfId="0" applyNumberFormat="1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43" xfId="0" applyFont="1" applyBorder="1" applyAlignment="1">
      <alignment/>
    </xf>
    <xf numFmtId="188" fontId="15" fillId="0" borderId="44" xfId="0" applyNumberFormat="1" applyFont="1" applyBorder="1" applyAlignment="1">
      <alignment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188" fontId="15" fillId="0" borderId="41" xfId="0" applyNumberFormat="1" applyFont="1" applyBorder="1" applyAlignment="1">
      <alignment horizontal="center" vertical="center" wrapText="1"/>
    </xf>
    <xf numFmtId="186" fontId="17" fillId="0" borderId="11" xfId="0" applyNumberFormat="1" applyFont="1" applyBorder="1" applyAlignment="1">
      <alignment horizontal="center" vertical="center"/>
    </xf>
    <xf numFmtId="186" fontId="17" fillId="0" borderId="10" xfId="0" applyNumberFormat="1" applyFont="1" applyBorder="1" applyAlignment="1">
      <alignment horizontal="center" vertical="center" wrapText="1"/>
    </xf>
    <xf numFmtId="188" fontId="17" fillId="0" borderId="32" xfId="0" applyNumberFormat="1" applyFont="1" applyBorder="1" applyAlignment="1">
      <alignment horizontal="center" vertical="center" wrapText="1"/>
    </xf>
    <xf numFmtId="185" fontId="17" fillId="0" borderId="32" xfId="0" applyNumberFormat="1" applyFont="1" applyBorder="1" applyAlignment="1">
      <alignment horizontal="center" vertical="center" wrapText="1"/>
    </xf>
    <xf numFmtId="185" fontId="17" fillId="0" borderId="33" xfId="0" applyNumberFormat="1" applyFont="1" applyBorder="1" applyAlignment="1">
      <alignment horizontal="center" vertical="center" wrapText="1"/>
    </xf>
    <xf numFmtId="186" fontId="24" fillId="0" borderId="36" xfId="0" applyNumberFormat="1" applyFont="1" applyBorder="1" applyAlignment="1">
      <alignment vertical="center"/>
    </xf>
    <xf numFmtId="188" fontId="17" fillId="0" borderId="3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0" fontId="12" fillId="0" borderId="13" xfId="0" applyFont="1" applyBorder="1" applyAlignment="1">
      <alignment horizontal="right" vertical="center"/>
    </xf>
    <xf numFmtId="188" fontId="17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188" fontId="17" fillId="0" borderId="10" xfId="0" applyNumberFormat="1" applyFont="1" applyBorder="1" applyAlignment="1">
      <alignment/>
    </xf>
    <xf numFmtId="0" fontId="17" fillId="0" borderId="13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185" fontId="17" fillId="0" borderId="30" xfId="0" applyNumberFormat="1" applyFont="1" applyBorder="1" applyAlignment="1">
      <alignment horizontal="right" vertical="center"/>
    </xf>
    <xf numFmtId="0" fontId="17" fillId="0" borderId="38" xfId="0" applyFont="1" applyBorder="1" applyAlignment="1">
      <alignment horizontal="right" vertical="center"/>
    </xf>
    <xf numFmtId="185" fontId="17" fillId="0" borderId="40" xfId="0" applyNumberFormat="1" applyFont="1" applyBorder="1" applyAlignment="1">
      <alignment horizontal="center" vertical="center" wrapText="1"/>
    </xf>
    <xf numFmtId="188" fontId="17" fillId="0" borderId="40" xfId="0" applyNumberFormat="1" applyFont="1" applyBorder="1" applyAlignment="1">
      <alignment horizontal="center" vertical="center" wrapText="1"/>
    </xf>
    <xf numFmtId="0" fontId="17" fillId="0" borderId="41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188" fontId="17" fillId="0" borderId="13" xfId="0" applyNumberFormat="1" applyFont="1" applyBorder="1" applyAlignment="1">
      <alignment/>
    </xf>
    <xf numFmtId="188" fontId="17" fillId="0" borderId="20" xfId="0" applyNumberFormat="1" applyFont="1" applyBorder="1" applyAlignment="1">
      <alignment/>
    </xf>
    <xf numFmtId="188" fontId="17" fillId="0" borderId="28" xfId="0" applyNumberFormat="1" applyFont="1" applyBorder="1" applyAlignment="1">
      <alignment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8" fillId="0" borderId="29" xfId="0" applyFont="1" applyBorder="1" applyAlignment="1">
      <alignment horizontal="center" vertical="center" wrapText="1"/>
    </xf>
    <xf numFmtId="188" fontId="17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right" vertical="center"/>
    </xf>
    <xf numFmtId="190" fontId="17" fillId="0" borderId="10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189" fontId="2" fillId="0" borderId="10" xfId="0" applyNumberFormat="1" applyFont="1" applyBorder="1" applyAlignment="1">
      <alignment horizontal="right"/>
    </xf>
    <xf numFmtId="0" fontId="24" fillId="0" borderId="15" xfId="0" applyFont="1" applyBorder="1" applyAlignment="1">
      <alignment vertical="center"/>
    </xf>
    <xf numFmtId="188" fontId="24" fillId="0" borderId="46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188" fontId="24" fillId="0" borderId="13" xfId="0" applyNumberFormat="1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188" fontId="24" fillId="0" borderId="13" xfId="0" applyNumberFormat="1" applyFont="1" applyBorder="1" applyAlignment="1">
      <alignment horizontal="right" vertical="center"/>
    </xf>
    <xf numFmtId="0" fontId="24" fillId="0" borderId="20" xfId="0" applyFont="1" applyBorder="1" applyAlignment="1">
      <alignment vertical="center"/>
    </xf>
    <xf numFmtId="188" fontId="24" fillId="0" borderId="28" xfId="0" applyNumberFormat="1" applyFont="1" applyBorder="1" applyAlignment="1">
      <alignment vertical="center"/>
    </xf>
    <xf numFmtId="0" fontId="17" fillId="0" borderId="45" xfId="0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/>
    </xf>
    <xf numFmtId="187" fontId="26" fillId="0" borderId="10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/>
    </xf>
    <xf numFmtId="187" fontId="26" fillId="0" borderId="20" xfId="0" applyNumberFormat="1" applyFont="1" applyFill="1" applyBorder="1" applyAlignment="1">
      <alignment horizontal="right" vertical="center"/>
    </xf>
    <xf numFmtId="10" fontId="26" fillId="0" borderId="0" xfId="0" applyNumberFormat="1" applyFont="1" applyBorder="1" applyAlignment="1">
      <alignment/>
    </xf>
    <xf numFmtId="10" fontId="0" fillId="0" borderId="0" xfId="0" applyNumberFormat="1" applyFont="1" applyFill="1" applyBorder="1" applyAlignment="1">
      <alignment horizontal="right"/>
    </xf>
    <xf numFmtId="188" fontId="2" fillId="0" borderId="13" xfId="0" applyNumberFormat="1" applyFont="1" applyBorder="1" applyAlignment="1">
      <alignment vertical="center"/>
    </xf>
    <xf numFmtId="189" fontId="2" fillId="0" borderId="20" xfId="0" applyNumberFormat="1" applyFont="1" applyBorder="1" applyAlignment="1">
      <alignment vertical="center"/>
    </xf>
    <xf numFmtId="188" fontId="2" fillId="0" borderId="28" xfId="0" applyNumberFormat="1" applyFont="1" applyBorder="1" applyAlignment="1">
      <alignment vertical="center"/>
    </xf>
    <xf numFmtId="189" fontId="2" fillId="0" borderId="28" xfId="0" applyNumberFormat="1" applyFont="1" applyBorder="1" applyAlignment="1">
      <alignment horizontal="center" vertical="center"/>
    </xf>
    <xf numFmtId="188" fontId="2" fillId="0" borderId="13" xfId="50" applyNumberFormat="1" applyFont="1" applyFill="1" applyBorder="1" applyAlignment="1">
      <alignment horizontal="right" vertical="center"/>
      <protection/>
    </xf>
    <xf numFmtId="186" fontId="24" fillId="0" borderId="32" xfId="0" applyNumberFormat="1" applyFont="1" applyBorder="1" applyAlignment="1">
      <alignment vertical="center"/>
    </xf>
    <xf numFmtId="188" fontId="17" fillId="0" borderId="32" xfId="0" applyNumberFormat="1" applyFont="1" applyBorder="1" applyAlignment="1">
      <alignment horizontal="right" vertical="center"/>
    </xf>
    <xf numFmtId="188" fontId="17" fillId="0" borderId="33" xfId="0" applyNumberFormat="1" applyFont="1" applyBorder="1" applyAlignment="1">
      <alignment horizontal="right" vertical="center"/>
    </xf>
    <xf numFmtId="186" fontId="24" fillId="0" borderId="34" xfId="0" applyNumberFormat="1" applyFont="1" applyBorder="1" applyAlignment="1">
      <alignment vertical="center"/>
    </xf>
    <xf numFmtId="188" fontId="17" fillId="0" borderId="34" xfId="0" applyNumberFormat="1" applyFont="1" applyBorder="1" applyAlignment="1">
      <alignment horizontal="right" vertical="center"/>
    </xf>
    <xf numFmtId="188" fontId="17" fillId="0" borderId="35" xfId="0" applyNumberFormat="1" applyFont="1" applyBorder="1" applyAlignment="1">
      <alignment horizontal="right" vertical="center"/>
    </xf>
    <xf numFmtId="186" fontId="24" fillId="0" borderId="30" xfId="0" applyNumberFormat="1" applyFont="1" applyBorder="1" applyAlignment="1">
      <alignment vertical="center"/>
    </xf>
    <xf numFmtId="188" fontId="17" fillId="0" borderId="38" xfId="0" applyNumberFormat="1" applyFont="1" applyBorder="1" applyAlignment="1">
      <alignment horizontal="right" vertical="center"/>
    </xf>
    <xf numFmtId="188" fontId="12" fillId="0" borderId="10" xfId="0" applyNumberFormat="1" applyFont="1" applyBorder="1" applyAlignment="1">
      <alignment horizontal="right" vertical="center" wrapText="1"/>
    </xf>
    <xf numFmtId="190" fontId="17" fillId="0" borderId="20" xfId="0" applyNumberFormat="1" applyFont="1" applyBorder="1" applyAlignment="1">
      <alignment vertical="center"/>
    </xf>
    <xf numFmtId="188" fontId="12" fillId="0" borderId="20" xfId="0" applyNumberFormat="1" applyFont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/>
    </xf>
    <xf numFmtId="189" fontId="12" fillId="0" borderId="10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10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7" fontId="2" fillId="0" borderId="10" xfId="50" applyNumberFormat="1" applyFont="1" applyFill="1" applyBorder="1" applyAlignment="1">
      <alignment horizontal="right" vertical="center"/>
      <protection/>
    </xf>
    <xf numFmtId="0" fontId="17" fillId="0" borderId="37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23" fillId="0" borderId="30" xfId="53" applyFont="1" applyBorder="1" applyAlignment="1">
      <alignment horizontal="center" vertical="center" wrapText="1"/>
      <protection/>
    </xf>
    <xf numFmtId="0" fontId="0" fillId="0" borderId="26" xfId="51" applyBorder="1" applyAlignment="1">
      <alignment horizontal="center"/>
      <protection/>
    </xf>
    <xf numFmtId="0" fontId="0" fillId="0" borderId="29" xfId="51" applyBorder="1" applyAlignment="1">
      <alignment horizontal="center"/>
      <protection/>
    </xf>
    <xf numFmtId="0" fontId="26" fillId="0" borderId="10" xfId="0" applyFont="1" applyBorder="1" applyAlignment="1">
      <alignment vertical="center"/>
    </xf>
    <xf numFmtId="0" fontId="26" fillId="0" borderId="13" xfId="0" applyFont="1" applyBorder="1" applyAlignment="1">
      <alignment horizontal="right" vertical="center"/>
    </xf>
    <xf numFmtId="0" fontId="26" fillId="0" borderId="20" xfId="0" applyFont="1" applyBorder="1" applyAlignment="1">
      <alignment/>
    </xf>
    <xf numFmtId="188" fontId="12" fillId="0" borderId="13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/>
    </xf>
    <xf numFmtId="188" fontId="17" fillId="0" borderId="13" xfId="0" applyNumberFormat="1" applyFont="1" applyBorder="1" applyAlignment="1">
      <alignment horizontal="right" vertical="center"/>
    </xf>
    <xf numFmtId="0" fontId="0" fillId="0" borderId="0" xfId="43">
      <alignment/>
      <protection/>
    </xf>
    <xf numFmtId="0" fontId="47" fillId="0" borderId="11" xfId="43" applyFont="1" applyBorder="1" applyAlignment="1">
      <alignment horizontal="left" vertical="top" wrapText="1"/>
      <protection/>
    </xf>
    <xf numFmtId="0" fontId="0" fillId="0" borderId="10" xfId="52" applyFont="1" applyBorder="1" applyAlignment="1">
      <alignment horizontal="right" vertical="center"/>
      <protection/>
    </xf>
    <xf numFmtId="188" fontId="0" fillId="0" borderId="10" xfId="52" applyNumberFormat="1" applyFont="1" applyBorder="1" applyAlignment="1">
      <alignment horizontal="right" vertical="center"/>
      <protection/>
    </xf>
    <xf numFmtId="0" fontId="0" fillId="0" borderId="13" xfId="52" applyFont="1" applyBorder="1" applyAlignment="1">
      <alignment horizontal="right" vertical="center"/>
      <protection/>
    </xf>
    <xf numFmtId="0" fontId="7" fillId="0" borderId="11" xfId="43" applyFont="1" applyBorder="1" applyAlignment="1">
      <alignment horizontal="center" wrapText="1"/>
      <protection/>
    </xf>
    <xf numFmtId="49" fontId="0" fillId="0" borderId="10" xfId="52" applyNumberFormat="1" applyFont="1" applyBorder="1" applyAlignment="1">
      <alignment horizontal="right" vertical="center"/>
      <protection/>
    </xf>
    <xf numFmtId="0" fontId="12" fillId="0" borderId="0" xfId="43" applyFont="1" applyBorder="1" applyAlignment="1">
      <alignment horizontal="left" vertical="center" wrapText="1"/>
      <protection/>
    </xf>
    <xf numFmtId="0" fontId="26" fillId="0" borderId="0" xfId="43" applyFont="1">
      <alignment/>
      <protection/>
    </xf>
    <xf numFmtId="0" fontId="17" fillId="0" borderId="30" xfId="43" applyFont="1" applyBorder="1" applyAlignment="1">
      <alignment horizontal="center" vertical="center" wrapText="1"/>
      <protection/>
    </xf>
    <xf numFmtId="188" fontId="12" fillId="0" borderId="28" xfId="0" applyNumberFormat="1" applyFont="1" applyBorder="1" applyAlignment="1">
      <alignment horizontal="right" vertical="center" wrapText="1"/>
    </xf>
    <xf numFmtId="187" fontId="2" fillId="0" borderId="10" xfId="0" applyNumberFormat="1" applyFont="1" applyBorder="1" applyAlignment="1">
      <alignment horizontal="right" vertical="center"/>
    </xf>
    <xf numFmtId="188" fontId="0" fillId="0" borderId="10" xfId="52" applyNumberFormat="1" applyFont="1" applyBorder="1" applyAlignment="1">
      <alignment horizontal="right" vertical="center"/>
      <protection/>
    </xf>
    <xf numFmtId="0" fontId="0" fillId="0" borderId="10" xfId="0" applyFont="1" applyBorder="1" applyAlignment="1">
      <alignment horizontal="right" vertical="center"/>
    </xf>
    <xf numFmtId="188" fontId="15" fillId="0" borderId="35" xfId="0" applyNumberFormat="1" applyFont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10" xfId="52" applyFont="1" applyBorder="1" applyAlignment="1">
      <alignment horizontal="right" vertical="center"/>
      <protection/>
    </xf>
    <xf numFmtId="0" fontId="0" fillId="0" borderId="10" xfId="52" applyFont="1" applyFill="1" applyBorder="1" applyAlignment="1">
      <alignment horizontal="right" vertical="center"/>
      <protection/>
    </xf>
    <xf numFmtId="188" fontId="0" fillId="0" borderId="10" xfId="52" applyNumberFormat="1" applyFont="1" applyBorder="1" applyAlignment="1">
      <alignment horizontal="right" vertical="center"/>
      <protection/>
    </xf>
    <xf numFmtId="18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 vertical="center" wrapText="1"/>
    </xf>
    <xf numFmtId="189" fontId="0" fillId="0" borderId="13" xfId="0" applyNumberForma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right"/>
    </xf>
    <xf numFmtId="188" fontId="26" fillId="0" borderId="10" xfId="0" applyNumberFormat="1" applyFont="1" applyBorder="1" applyAlignment="1">
      <alignment/>
    </xf>
    <xf numFmtId="189" fontId="26" fillId="0" borderId="10" xfId="0" applyNumberFormat="1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0" fontId="49" fillId="0" borderId="11" xfId="0" applyFont="1" applyBorder="1" applyAlignment="1">
      <alignment horizontal="center" vertical="center" wrapText="1"/>
    </xf>
    <xf numFmtId="189" fontId="26" fillId="0" borderId="13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wrapText="1"/>
    </xf>
    <xf numFmtId="189" fontId="26" fillId="0" borderId="10" xfId="0" applyNumberFormat="1" applyFont="1" applyBorder="1" applyAlignment="1">
      <alignment horizontal="right" vertical="center" wrapText="1"/>
    </xf>
    <xf numFmtId="189" fontId="13" fillId="0" borderId="15" xfId="53" applyNumberFormat="1" applyFont="1" applyBorder="1" applyAlignment="1">
      <alignment horizontal="right" vertical="center" wrapText="1"/>
      <protection/>
    </xf>
    <xf numFmtId="188" fontId="13" fillId="0" borderId="46" xfId="53" applyNumberFormat="1" applyFont="1" applyBorder="1" applyAlignment="1">
      <alignment horizontal="right" vertical="center" wrapText="1"/>
      <protection/>
    </xf>
    <xf numFmtId="188" fontId="13" fillId="0" borderId="38" xfId="53" applyNumberFormat="1" applyFont="1" applyBorder="1" applyAlignment="1">
      <alignment horizontal="right" vertical="center" wrapText="1"/>
      <protection/>
    </xf>
    <xf numFmtId="0" fontId="11" fillId="0" borderId="0" xfId="0" applyFont="1" applyBorder="1" applyAlignment="1">
      <alignment horizontal="center" vertical="center"/>
    </xf>
    <xf numFmtId="0" fontId="17" fillId="0" borderId="47" xfId="0" applyFont="1" applyFill="1" applyBorder="1" applyAlignment="1">
      <alignment horizontal="left" vertical="center" wrapText="1"/>
    </xf>
    <xf numFmtId="188" fontId="4" fillId="0" borderId="46" xfId="0" applyNumberFormat="1" applyFont="1" applyBorder="1" applyAlignment="1">
      <alignment horizontal="center" vertical="center" wrapText="1"/>
    </xf>
    <xf numFmtId="188" fontId="4" fillId="0" borderId="13" xfId="0" applyNumberFormat="1" applyFont="1" applyBorder="1" applyAlignment="1">
      <alignment horizontal="center" vertical="center" wrapText="1"/>
    </xf>
    <xf numFmtId="0" fontId="10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48" xfId="0" applyBorder="1" applyAlignment="1">
      <alignment/>
    </xf>
    <xf numFmtId="0" fontId="9" fillId="24" borderId="45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23" fillId="0" borderId="0" xfId="57" applyFont="1" applyBorder="1" applyAlignment="1">
      <alignment horizontal="left" vertical="center" wrapText="1"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188" fontId="12" fillId="0" borderId="10" xfId="53" applyNumberFormat="1" applyFont="1" applyBorder="1" applyAlignment="1">
      <alignment horizontal="center" vertical="center" wrapText="1"/>
      <protection/>
    </xf>
    <xf numFmtId="188" fontId="0" fillId="0" borderId="20" xfId="0" applyNumberFormat="1" applyBorder="1" applyAlignment="1">
      <alignment horizontal="center" vertical="center" wrapText="1"/>
    </xf>
    <xf numFmtId="189" fontId="12" fillId="0" borderId="10" xfId="53" applyNumberFormat="1" applyFont="1" applyBorder="1" applyAlignment="1">
      <alignment horizontal="center" vertical="center" wrapText="1"/>
      <protection/>
    </xf>
    <xf numFmtId="189" fontId="0" fillId="0" borderId="20" xfId="0" applyNumberFormat="1" applyBorder="1" applyAlignment="1">
      <alignment horizontal="center" vertical="center" wrapText="1"/>
    </xf>
    <xf numFmtId="188" fontId="12" fillId="0" borderId="32" xfId="53" applyNumberFormat="1" applyFont="1" applyBorder="1" applyAlignment="1">
      <alignment horizontal="center" vertical="center" wrapText="1"/>
      <protection/>
    </xf>
    <xf numFmtId="188" fontId="12" fillId="0" borderId="43" xfId="53" applyNumberFormat="1" applyFont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2" fillId="0" borderId="49" xfId="53" applyFont="1" applyBorder="1" applyAlignment="1">
      <alignment horizontal="center" vertical="center" wrapText="1"/>
      <protection/>
    </xf>
    <xf numFmtId="0" fontId="12" fillId="0" borderId="37" xfId="53" applyFont="1" applyBorder="1" applyAlignment="1">
      <alignment horizontal="center" vertical="center" wrapText="1"/>
      <protection/>
    </xf>
    <xf numFmtId="0" fontId="12" fillId="0" borderId="42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2" fillId="0" borderId="32" xfId="53" applyFont="1" applyBorder="1" applyAlignment="1">
      <alignment horizontal="center" vertical="center" wrapText="1"/>
      <protection/>
    </xf>
    <xf numFmtId="0" fontId="12" fillId="0" borderId="43" xfId="53" applyFont="1" applyBorder="1" applyAlignment="1">
      <alignment horizontal="center" vertical="center" wrapText="1"/>
      <protection/>
    </xf>
    <xf numFmtId="0" fontId="7" fillId="0" borderId="0" xfId="51" applyFont="1" applyAlignment="1">
      <alignment horizontal="center" vertical="center" wrapText="1"/>
      <protection/>
    </xf>
    <xf numFmtId="0" fontId="12" fillId="0" borderId="46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89" fontId="12" fillId="0" borderId="32" xfId="0" applyNumberFormat="1" applyFont="1" applyBorder="1" applyAlignment="1">
      <alignment horizontal="center" vertical="center" wrapText="1"/>
    </xf>
    <xf numFmtId="189" fontId="0" fillId="0" borderId="43" xfId="0" applyNumberFormat="1" applyBorder="1" applyAlignment="1">
      <alignment horizontal="center" vertical="center"/>
    </xf>
    <xf numFmtId="188" fontId="12" fillId="0" borderId="33" xfId="0" applyNumberFormat="1" applyFont="1" applyBorder="1" applyAlignment="1">
      <alignment horizontal="center" vertical="center" wrapText="1"/>
    </xf>
    <xf numFmtId="188" fontId="0" fillId="0" borderId="44" xfId="0" applyNumberFormat="1" applyBorder="1" applyAlignment="1">
      <alignment horizontal="center" vertical="center" wrapText="1"/>
    </xf>
    <xf numFmtId="187" fontId="23" fillId="0" borderId="51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187" fontId="23" fillId="0" borderId="52" xfId="0" applyNumberFormat="1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textRotation="255"/>
    </xf>
    <xf numFmtId="0" fontId="12" fillId="0" borderId="37" xfId="0" applyFont="1" applyBorder="1" applyAlignment="1">
      <alignment horizontal="center" vertical="center" textRotation="255"/>
    </xf>
    <xf numFmtId="0" fontId="12" fillId="0" borderId="42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189" fontId="0" fillId="0" borderId="10" xfId="0" applyNumberFormat="1" applyBorder="1" applyAlignment="1">
      <alignment vertical="center"/>
    </xf>
    <xf numFmtId="188" fontId="0" fillId="0" borderId="10" xfId="0" applyNumberFormat="1" applyBorder="1" applyAlignment="1">
      <alignment vertical="center"/>
    </xf>
    <xf numFmtId="188" fontId="25" fillId="0" borderId="28" xfId="53" applyNumberFormat="1" applyFont="1" applyBorder="1" applyAlignment="1">
      <alignment horizontal="center" vertical="center" wrapText="1"/>
      <protection/>
    </xf>
    <xf numFmtId="188" fontId="25" fillId="0" borderId="31" xfId="53" applyNumberFormat="1" applyFont="1" applyBorder="1" applyAlignment="1">
      <alignment horizontal="center" vertical="center" wrapText="1"/>
      <protection/>
    </xf>
    <xf numFmtId="188" fontId="25" fillId="0" borderId="12" xfId="53" applyNumberFormat="1" applyFont="1" applyBorder="1" applyAlignment="1">
      <alignment horizontal="center" vertical="center" wrapText="1"/>
      <protection/>
    </xf>
    <xf numFmtId="188" fontId="25" fillId="0" borderId="13" xfId="53" applyNumberFormat="1" applyFont="1" applyBorder="1" applyAlignment="1">
      <alignment horizontal="center" vertical="center" wrapText="1"/>
      <protection/>
    </xf>
    <xf numFmtId="188" fontId="25" fillId="0" borderId="27" xfId="53" applyNumberFormat="1" applyFont="1" applyBorder="1" applyAlignment="1">
      <alignment horizontal="center" vertical="center" wrapText="1"/>
      <protection/>
    </xf>
    <xf numFmtId="188" fontId="25" fillId="0" borderId="11" xfId="53" applyNumberFormat="1" applyFont="1" applyBorder="1" applyAlignment="1">
      <alignment horizontal="center" vertical="center" wrapText="1"/>
      <protection/>
    </xf>
    <xf numFmtId="0" fontId="0" fillId="0" borderId="53" xfId="0" applyBorder="1" applyAlignment="1">
      <alignment vertical="center" textRotation="255" shrinkToFit="1"/>
    </xf>
    <xf numFmtId="0" fontId="0" fillId="0" borderId="36" xfId="0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0" fillId="0" borderId="37" xfId="0" applyBorder="1" applyAlignment="1">
      <alignment vertical="center" textRotation="255" shrinkToFit="1"/>
    </xf>
    <xf numFmtId="0" fontId="0" fillId="0" borderId="26" xfId="0" applyBorder="1" applyAlignment="1">
      <alignment vertical="center" textRotation="255" shrinkToFit="1"/>
    </xf>
    <xf numFmtId="0" fontId="0" fillId="0" borderId="29" xfId="0" applyBorder="1" applyAlignment="1">
      <alignment vertical="center" textRotation="255" shrinkToFit="1"/>
    </xf>
    <xf numFmtId="189" fontId="12" fillId="0" borderId="32" xfId="53" applyNumberFormat="1" applyFont="1" applyBorder="1" applyAlignment="1">
      <alignment horizontal="center" vertical="center" wrapText="1"/>
      <protection/>
    </xf>
    <xf numFmtId="188" fontId="25" fillId="0" borderId="10" xfId="53" applyNumberFormat="1" applyFont="1" applyBorder="1" applyAlignment="1">
      <alignment horizontal="center" vertical="center" wrapText="1"/>
      <protection/>
    </xf>
    <xf numFmtId="188" fontId="12" fillId="0" borderId="13" xfId="53" applyNumberFormat="1" applyFont="1" applyBorder="1" applyAlignment="1">
      <alignment horizontal="center" vertical="center" wrapText="1"/>
      <protection/>
    </xf>
    <xf numFmtId="188" fontId="12" fillId="0" borderId="11" xfId="53" applyNumberFormat="1" applyFont="1" applyBorder="1" applyAlignment="1">
      <alignment horizontal="center" vertical="center" wrapText="1"/>
      <protection/>
    </xf>
    <xf numFmtId="0" fontId="0" fillId="0" borderId="47" xfId="51" applyBorder="1" applyAlignment="1">
      <alignment horizontal="center"/>
      <protection/>
    </xf>
    <xf numFmtId="0" fontId="0" fillId="0" borderId="49" xfId="51" applyBorder="1" applyAlignment="1">
      <alignment horizontal="center"/>
      <protection/>
    </xf>
    <xf numFmtId="0" fontId="12" fillId="0" borderId="53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26" xfId="53" applyFont="1" applyBorder="1" applyAlignment="1">
      <alignment horizontal="center" vertical="center" wrapText="1"/>
      <protection/>
    </xf>
    <xf numFmtId="0" fontId="23" fillId="0" borderId="52" xfId="53" applyFont="1" applyBorder="1" applyAlignment="1">
      <alignment horizontal="center" vertical="center" wrapText="1"/>
      <protection/>
    </xf>
    <xf numFmtId="0" fontId="23" fillId="0" borderId="45" xfId="53" applyFont="1" applyBorder="1" applyAlignment="1">
      <alignment horizontal="center" vertical="center" wrapText="1"/>
      <protection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87" fontId="0" fillId="0" borderId="11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5" fillId="0" borderId="26" xfId="0" applyFont="1" applyBorder="1" applyAlignment="1">
      <alignment horizontal="center" vertical="center"/>
    </xf>
    <xf numFmtId="0" fontId="12" fillId="0" borderId="0" xfId="43" applyFont="1" applyBorder="1" applyAlignment="1">
      <alignment horizontal="left" vertical="center" wrapText="1"/>
      <protection/>
    </xf>
    <xf numFmtId="0" fontId="7" fillId="0" borderId="0" xfId="43" applyFont="1" applyBorder="1" applyAlignment="1">
      <alignment horizontal="center" vertical="center" wrapText="1"/>
      <protection/>
    </xf>
    <xf numFmtId="0" fontId="26" fillId="0" borderId="11" xfId="43" applyFont="1" applyBorder="1" applyAlignment="1">
      <alignment horizontal="center"/>
      <protection/>
    </xf>
    <xf numFmtId="0" fontId="4" fillId="0" borderId="32" xfId="45" applyFont="1" applyBorder="1" applyAlignment="1">
      <alignment horizontal="center" vertical="center"/>
      <protection/>
    </xf>
    <xf numFmtId="0" fontId="4" fillId="0" borderId="30" xfId="45" applyFont="1" applyBorder="1" applyAlignment="1">
      <alignment horizontal="center" vertical="center"/>
      <protection/>
    </xf>
    <xf numFmtId="0" fontId="17" fillId="0" borderId="32" xfId="43" applyFont="1" applyFill="1" applyBorder="1" applyAlignment="1">
      <alignment horizontal="center" vertical="center" wrapText="1"/>
      <protection/>
    </xf>
    <xf numFmtId="0" fontId="0" fillId="0" borderId="30" xfId="43" applyBorder="1" applyAlignment="1">
      <alignment horizontal="center" vertical="center"/>
      <protection/>
    </xf>
    <xf numFmtId="190" fontId="4" fillId="0" borderId="33" xfId="43" applyNumberFormat="1" applyFont="1" applyBorder="1" applyAlignment="1">
      <alignment horizontal="center" vertical="center" wrapText="1"/>
      <protection/>
    </xf>
    <xf numFmtId="190" fontId="4" fillId="0" borderId="38" xfId="43" applyNumberFormat="1" applyFont="1" applyBorder="1" applyAlignment="1">
      <alignment horizontal="center" vertical="center" wrapText="1"/>
      <protection/>
    </xf>
    <xf numFmtId="0" fontId="4" fillId="0" borderId="13" xfId="43" applyFont="1" applyBorder="1" applyAlignment="1">
      <alignment horizontal="center" vertical="center"/>
      <protection/>
    </xf>
    <xf numFmtId="0" fontId="4" fillId="0" borderId="27" xfId="43" applyFont="1" applyBorder="1" applyAlignment="1">
      <alignment horizontal="center" vertical="center"/>
      <protection/>
    </xf>
    <xf numFmtId="0" fontId="4" fillId="0" borderId="11" xfId="43" applyFont="1" applyBorder="1" applyAlignment="1">
      <alignment horizontal="center" vertical="center"/>
      <protection/>
    </xf>
    <xf numFmtId="0" fontId="15" fillId="0" borderId="48" xfId="0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7" fillId="0" borderId="4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7" fillId="0" borderId="2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wrapText="1"/>
    </xf>
    <xf numFmtId="0" fontId="15" fillId="0" borderId="48" xfId="0" applyFont="1" applyBorder="1" applyAlignment="1">
      <alignment horizontal="right"/>
    </xf>
    <xf numFmtId="0" fontId="17" fillId="0" borderId="2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8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2 2" xfId="44"/>
    <cellStyle name="常规 2 3" xfId="45"/>
    <cellStyle name="常规 3" xfId="46"/>
    <cellStyle name="常规 4" xfId="47"/>
    <cellStyle name="常规 5" xfId="48"/>
    <cellStyle name="常规 6" xfId="49"/>
    <cellStyle name="常规_2012.1fx" xfId="50"/>
    <cellStyle name="常规_部门表" xfId="51"/>
    <cellStyle name="常规_分乡镇固定资产投资" xfId="52"/>
    <cellStyle name="常规_月报200606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千位分隔 2" xfId="65"/>
    <cellStyle name="千位分隔 2 2" xfId="66"/>
    <cellStyle name="千位分隔 3" xfId="67"/>
    <cellStyle name="千位分隔 4" xfId="68"/>
    <cellStyle name="千位分隔 5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2010&#24180;1-11&#26376;&#22269;&#27665;&#32463;&#27982;&#20027;&#35201;&#25351;&#26631;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!!&#26609;&#22269;&#36164;&#26009;\!&#19987;&#19994;&#36164;&#26009;\!&#32508;&#21512;\&#32508;&#21512;&#36164;&#26009;\2011\&#26376;&#24230;\2010&#24180;1-11&#26376;&#22269;&#27665;&#32463;&#27982;&#20027;&#35201;&#25351;&#26631;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4180;1-11&#26376;&#22269;&#27665;&#32463;&#27982;&#20027;&#35201;&#25351;&#26631;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\f\!!&#26609;&#22269;&#36164;&#26009;\!&#19987;&#19994;&#36164;&#26009;\!&#32508;&#21512;\&#32508;&#21512;&#36164;&#26009;\2015\2015&#26376;&#24230;\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L28" sqref="L28"/>
    </sheetView>
  </sheetViews>
  <sheetFormatPr defaultColWidth="9.00390625" defaultRowHeight="14.25"/>
  <cols>
    <col min="1" max="1" width="58.625" style="0" bestFit="1" customWidth="1"/>
    <col min="2" max="2" width="6.625" style="46" customWidth="1"/>
  </cols>
  <sheetData>
    <row r="1" spans="1:2" ht="15.75">
      <c r="A1" s="248" t="s">
        <v>167</v>
      </c>
      <c r="B1" s="248"/>
    </row>
    <row r="2" spans="1:2" ht="14.25">
      <c r="A2" s="91" t="s">
        <v>295</v>
      </c>
      <c r="B2" s="89">
        <v>1</v>
      </c>
    </row>
    <row r="3" spans="1:2" ht="14.25">
      <c r="A3" s="2" t="s">
        <v>142</v>
      </c>
      <c r="B3" s="47" t="s">
        <v>168</v>
      </c>
    </row>
    <row r="4" spans="1:2" ht="14.25">
      <c r="A4" s="2" t="s">
        <v>169</v>
      </c>
      <c r="B4" s="48" t="s">
        <v>170</v>
      </c>
    </row>
    <row r="5" spans="1:2" ht="14.25">
      <c r="A5" s="2" t="s">
        <v>85</v>
      </c>
      <c r="B5" s="48" t="s">
        <v>171</v>
      </c>
    </row>
    <row r="6" spans="1:2" ht="14.25">
      <c r="A6" s="2" t="s">
        <v>62</v>
      </c>
      <c r="B6" s="48" t="s">
        <v>127</v>
      </c>
    </row>
    <row r="7" spans="1:2" ht="14.25">
      <c r="A7" s="2" t="s">
        <v>95</v>
      </c>
      <c r="B7" s="47" t="s">
        <v>130</v>
      </c>
    </row>
    <row r="8" spans="1:2" ht="14.25">
      <c r="A8" s="2" t="s">
        <v>124</v>
      </c>
      <c r="B8" s="48" t="s">
        <v>131</v>
      </c>
    </row>
    <row r="9" spans="1:2" ht="14.25">
      <c r="A9" s="2" t="s">
        <v>125</v>
      </c>
      <c r="B9" s="47" t="s">
        <v>132</v>
      </c>
    </row>
    <row r="10" spans="1:2" ht="14.25">
      <c r="A10" s="2" t="s">
        <v>126</v>
      </c>
      <c r="B10" s="48" t="s">
        <v>133</v>
      </c>
    </row>
    <row r="11" spans="1:2" ht="14.25">
      <c r="A11" s="2" t="s">
        <v>141</v>
      </c>
      <c r="B11" s="47" t="s">
        <v>134</v>
      </c>
    </row>
    <row r="12" spans="1:2" ht="14.25">
      <c r="A12" s="2" t="s">
        <v>19</v>
      </c>
      <c r="B12" s="48" t="s">
        <v>135</v>
      </c>
    </row>
    <row r="13" spans="1:2" ht="14.25" customHeight="1">
      <c r="A13" s="2" t="s">
        <v>55</v>
      </c>
      <c r="B13" s="47" t="s">
        <v>136</v>
      </c>
    </row>
    <row r="14" spans="1:2" ht="14.25">
      <c r="A14" s="2" t="s">
        <v>28</v>
      </c>
      <c r="B14" s="48" t="s">
        <v>137</v>
      </c>
    </row>
    <row r="15" spans="1:2" ht="14.25">
      <c r="A15" s="2" t="s">
        <v>86</v>
      </c>
      <c r="B15" s="47" t="s">
        <v>138</v>
      </c>
    </row>
    <row r="16" spans="1:2" ht="14.25">
      <c r="A16" s="2" t="s">
        <v>26</v>
      </c>
      <c r="B16" s="48" t="s">
        <v>139</v>
      </c>
    </row>
    <row r="17" spans="1:2" ht="14.25">
      <c r="A17" s="2" t="s">
        <v>172</v>
      </c>
      <c r="B17" s="47" t="s">
        <v>140</v>
      </c>
    </row>
    <row r="18" spans="1:2" ht="14.25">
      <c r="A18" s="91" t="s">
        <v>235</v>
      </c>
      <c r="B18" s="47" t="s">
        <v>121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L28" sqref="L28"/>
    </sheetView>
  </sheetViews>
  <sheetFormatPr defaultColWidth="9.00390625" defaultRowHeight="14.25"/>
  <cols>
    <col min="2" max="2" width="8.125" style="0" customWidth="1"/>
    <col min="3" max="3" width="6.50390625" style="0" bestFit="1" customWidth="1"/>
    <col min="4" max="4" width="10.00390625" style="0" customWidth="1"/>
    <col min="5" max="5" width="9.25390625" style="0" customWidth="1"/>
    <col min="6" max="6" width="7.625" style="0" customWidth="1"/>
    <col min="7" max="7" width="6.50390625" style="0" hidden="1" customWidth="1"/>
    <col min="8" max="8" width="34.125" style="0" hidden="1" customWidth="1"/>
    <col min="9" max="9" width="6.75390625" style="0" hidden="1" customWidth="1"/>
    <col min="10" max="15" width="0" style="0" hidden="1" customWidth="1"/>
    <col min="19" max="19" width="18.25390625" style="0" customWidth="1"/>
  </cols>
  <sheetData>
    <row r="1" spans="1:12" ht="27" customHeight="1">
      <c r="A1" s="324" t="s">
        <v>18</v>
      </c>
      <c r="B1" s="324"/>
      <c r="C1" s="324"/>
      <c r="D1" s="324"/>
      <c r="E1" s="324"/>
      <c r="F1" s="324"/>
      <c r="G1" s="24"/>
      <c r="L1" s="26" t="s">
        <v>49</v>
      </c>
    </row>
    <row r="2" spans="1:12" ht="15.75" thickBot="1">
      <c r="A2" s="101"/>
      <c r="B2" s="101"/>
      <c r="C2" s="101"/>
      <c r="D2" s="101"/>
      <c r="E2" s="350"/>
      <c r="F2" s="350"/>
      <c r="G2" s="25"/>
      <c r="L2" s="27"/>
    </row>
    <row r="3" spans="1:12" ht="19.5" thickBot="1">
      <c r="A3" s="345"/>
      <c r="B3" s="286" t="s">
        <v>21</v>
      </c>
      <c r="C3" s="286"/>
      <c r="D3" s="286"/>
      <c r="E3" s="347" t="s">
        <v>96</v>
      </c>
      <c r="F3" s="294" t="s">
        <v>0</v>
      </c>
      <c r="G3" s="3"/>
      <c r="H3" s="14" t="s">
        <v>29</v>
      </c>
      <c r="I3" s="14"/>
      <c r="J3" s="342" t="s">
        <v>30</v>
      </c>
      <c r="K3" s="342"/>
      <c r="L3" s="27"/>
    </row>
    <row r="4" spans="1:18" ht="26.25" customHeight="1" thickBot="1">
      <c r="A4" s="346"/>
      <c r="B4" s="99" t="s">
        <v>22</v>
      </c>
      <c r="C4" s="99" t="s">
        <v>23</v>
      </c>
      <c r="D4" s="99" t="s">
        <v>24</v>
      </c>
      <c r="E4" s="348"/>
      <c r="F4" s="349"/>
      <c r="G4" s="32"/>
      <c r="H4" s="15"/>
      <c r="I4" s="16" t="s">
        <v>31</v>
      </c>
      <c r="J4" s="16" t="s">
        <v>32</v>
      </c>
      <c r="K4" s="17" t="s">
        <v>33</v>
      </c>
      <c r="L4" s="28"/>
      <c r="M4" s="29" t="s">
        <v>50</v>
      </c>
      <c r="N4" s="29" t="s">
        <v>51</v>
      </c>
      <c r="O4" s="29" t="s">
        <v>52</v>
      </c>
      <c r="R4" s="1"/>
    </row>
    <row r="5" spans="1:18" ht="19.5" thickBot="1">
      <c r="A5" s="126" t="s">
        <v>162</v>
      </c>
      <c r="B5" s="152">
        <v>30059</v>
      </c>
      <c r="C5" s="123">
        <v>15617</v>
      </c>
      <c r="D5" s="152">
        <v>14441.78</v>
      </c>
      <c r="E5" s="186">
        <v>27.6727323850578</v>
      </c>
      <c r="F5" s="124" t="s">
        <v>128</v>
      </c>
      <c r="G5" s="37">
        <f>J5+N5</f>
        <v>7179.5</v>
      </c>
      <c r="H5" s="18" t="s">
        <v>34</v>
      </c>
      <c r="I5" s="19">
        <v>2811</v>
      </c>
      <c r="J5" s="34">
        <f>SUM(J6:J18)</f>
        <v>2277.4999999999995</v>
      </c>
      <c r="K5" s="20">
        <v>22.7</v>
      </c>
      <c r="L5" s="30" t="s">
        <v>53</v>
      </c>
      <c r="M5" s="31">
        <v>6534</v>
      </c>
      <c r="N5" s="31">
        <v>4902</v>
      </c>
      <c r="O5" s="31">
        <v>33.28</v>
      </c>
      <c r="R5" s="49"/>
    </row>
    <row r="6" spans="1:18" ht="19.5" thickBot="1">
      <c r="A6" s="126" t="s">
        <v>163</v>
      </c>
      <c r="B6" s="152"/>
      <c r="C6" s="123"/>
      <c r="D6" s="152">
        <v>9179.59</v>
      </c>
      <c r="E6" s="186"/>
      <c r="F6" s="124"/>
      <c r="G6" s="37">
        <f aca="true" t="shared" si="0" ref="G6:G18">J6+N6</f>
        <v>3892</v>
      </c>
      <c r="H6" s="18" t="s">
        <v>35</v>
      </c>
      <c r="I6" s="19">
        <v>1539</v>
      </c>
      <c r="J6" s="35">
        <v>1334</v>
      </c>
      <c r="K6" s="20">
        <v>15.4</v>
      </c>
      <c r="L6" s="30" t="s">
        <v>1</v>
      </c>
      <c r="M6" s="31">
        <v>3464</v>
      </c>
      <c r="N6" s="31">
        <v>2558</v>
      </c>
      <c r="O6" s="31">
        <v>35.42</v>
      </c>
      <c r="R6" s="49"/>
    </row>
    <row r="7" spans="1:18" ht="19.5" thickBot="1">
      <c r="A7" s="126" t="s">
        <v>2</v>
      </c>
      <c r="B7" s="152"/>
      <c r="C7" s="123"/>
      <c r="D7" s="152">
        <v>3180.68</v>
      </c>
      <c r="E7" s="186"/>
      <c r="F7" s="124"/>
      <c r="G7" s="37">
        <f t="shared" si="0"/>
        <v>348.5</v>
      </c>
      <c r="H7" s="18" t="s">
        <v>36</v>
      </c>
      <c r="I7" s="19">
        <v>167</v>
      </c>
      <c r="J7" s="35">
        <v>110.5</v>
      </c>
      <c r="K7" s="20">
        <v>51.1</v>
      </c>
      <c r="L7" s="30" t="s">
        <v>2</v>
      </c>
      <c r="M7" s="31">
        <v>144</v>
      </c>
      <c r="N7" s="31">
        <v>238</v>
      </c>
      <c r="O7" s="31">
        <v>-39.43</v>
      </c>
      <c r="R7" s="49"/>
    </row>
    <row r="8" spans="1:18" ht="19.5" thickBot="1">
      <c r="A8" s="126" t="s">
        <v>3</v>
      </c>
      <c r="B8" s="152"/>
      <c r="C8" s="123"/>
      <c r="D8" s="152">
        <v>500.66</v>
      </c>
      <c r="E8" s="186"/>
      <c r="F8" s="124"/>
      <c r="G8" s="37">
        <f t="shared" si="0"/>
        <v>264.3</v>
      </c>
      <c r="H8" s="18" t="s">
        <v>37</v>
      </c>
      <c r="I8" s="19">
        <v>187.2</v>
      </c>
      <c r="J8" s="35">
        <v>101.3</v>
      </c>
      <c r="K8" s="20">
        <v>84.7</v>
      </c>
      <c r="L8" s="30" t="s">
        <v>3</v>
      </c>
      <c r="M8" s="31">
        <v>167</v>
      </c>
      <c r="N8" s="31">
        <v>163</v>
      </c>
      <c r="O8" s="31">
        <v>2.64</v>
      </c>
      <c r="R8" s="49"/>
    </row>
    <row r="9" spans="1:18" ht="19.5" thickBot="1">
      <c r="A9" s="126" t="s">
        <v>4</v>
      </c>
      <c r="B9" s="152"/>
      <c r="C9" s="123"/>
      <c r="D9" s="152">
        <v>135.4</v>
      </c>
      <c r="E9" s="186"/>
      <c r="F9" s="124"/>
      <c r="G9" s="37">
        <f t="shared" si="0"/>
        <v>150.6</v>
      </c>
      <c r="H9" s="18" t="s">
        <v>38</v>
      </c>
      <c r="I9" s="19">
        <v>17.5</v>
      </c>
      <c r="J9" s="35">
        <v>14.6</v>
      </c>
      <c r="K9" s="20">
        <v>19.9</v>
      </c>
      <c r="L9" s="30" t="s">
        <v>4</v>
      </c>
      <c r="M9" s="31">
        <v>277</v>
      </c>
      <c r="N9" s="31">
        <v>136</v>
      </c>
      <c r="O9" s="31">
        <v>104.55</v>
      </c>
      <c r="R9" s="49"/>
    </row>
    <row r="10" spans="1:18" ht="19.5" thickBot="1">
      <c r="A10" s="126" t="s">
        <v>5</v>
      </c>
      <c r="B10" s="152"/>
      <c r="C10" s="123"/>
      <c r="D10" s="152">
        <v>1130.84</v>
      </c>
      <c r="E10" s="186"/>
      <c r="F10" s="124"/>
      <c r="G10" s="37">
        <f t="shared" si="0"/>
        <v>917.3</v>
      </c>
      <c r="H10" s="18" t="s">
        <v>39</v>
      </c>
      <c r="I10" s="19">
        <v>315.9</v>
      </c>
      <c r="J10" s="35">
        <v>285.3</v>
      </c>
      <c r="K10" s="20">
        <v>10.7</v>
      </c>
      <c r="L10" s="30" t="s">
        <v>5</v>
      </c>
      <c r="M10" s="31">
        <v>982</v>
      </c>
      <c r="N10" s="31">
        <v>632</v>
      </c>
      <c r="O10" s="31">
        <v>55.2</v>
      </c>
      <c r="R10" s="49"/>
    </row>
    <row r="11" spans="1:18" ht="19.5" thickBot="1">
      <c r="A11" s="126" t="s">
        <v>6</v>
      </c>
      <c r="B11" s="152"/>
      <c r="C11" s="123"/>
      <c r="D11" s="152">
        <v>55.28</v>
      </c>
      <c r="E11" s="186"/>
      <c r="F11" s="124"/>
      <c r="G11" s="37">
        <f t="shared" si="0"/>
        <v>454.5</v>
      </c>
      <c r="H11" s="18" t="s">
        <v>40</v>
      </c>
      <c r="I11" s="19">
        <v>106.6</v>
      </c>
      <c r="J11" s="35">
        <v>88.5</v>
      </c>
      <c r="K11" s="20">
        <v>20.5</v>
      </c>
      <c r="L11" s="30" t="s">
        <v>6</v>
      </c>
      <c r="M11" s="31">
        <v>416</v>
      </c>
      <c r="N11" s="31">
        <v>366</v>
      </c>
      <c r="O11" s="31">
        <v>13.5</v>
      </c>
      <c r="R11" s="49"/>
    </row>
    <row r="12" spans="1:18" ht="19.5" thickBot="1">
      <c r="A12" s="126" t="s">
        <v>7</v>
      </c>
      <c r="B12" s="152"/>
      <c r="C12" s="123"/>
      <c r="D12" s="152">
        <v>84.79</v>
      </c>
      <c r="E12" s="186"/>
      <c r="F12" s="124"/>
      <c r="G12" s="37">
        <f t="shared" si="0"/>
        <v>321.1</v>
      </c>
      <c r="H12" s="18" t="s">
        <v>41</v>
      </c>
      <c r="I12" s="19">
        <v>91</v>
      </c>
      <c r="J12" s="35">
        <v>82.1</v>
      </c>
      <c r="K12" s="20">
        <v>10.8</v>
      </c>
      <c r="L12" s="30" t="s">
        <v>7</v>
      </c>
      <c r="M12" s="31">
        <v>209</v>
      </c>
      <c r="N12" s="31">
        <v>239</v>
      </c>
      <c r="O12" s="31">
        <v>-12.53</v>
      </c>
      <c r="R12" s="49"/>
    </row>
    <row r="13" spans="1:18" ht="19.5" thickBot="1">
      <c r="A13" s="126" t="s">
        <v>292</v>
      </c>
      <c r="B13" s="152"/>
      <c r="C13" s="123"/>
      <c r="D13" s="152">
        <v>7.39</v>
      </c>
      <c r="E13" s="186"/>
      <c r="F13" s="124"/>
      <c r="G13" s="37">
        <f t="shared" si="0"/>
        <v>18.6</v>
      </c>
      <c r="H13" s="18" t="s">
        <v>42</v>
      </c>
      <c r="I13" s="19">
        <v>16.2</v>
      </c>
      <c r="J13" s="35">
        <v>15.6</v>
      </c>
      <c r="K13" s="20">
        <v>3.8</v>
      </c>
      <c r="L13" s="30" t="s">
        <v>8</v>
      </c>
      <c r="M13" s="31">
        <v>5</v>
      </c>
      <c r="N13" s="31">
        <v>3</v>
      </c>
      <c r="O13" s="31">
        <v>66.56</v>
      </c>
      <c r="R13" s="49"/>
    </row>
    <row r="14" spans="1:18" ht="19.5" thickBot="1">
      <c r="A14" s="126" t="s">
        <v>9</v>
      </c>
      <c r="B14" s="152"/>
      <c r="C14" s="123"/>
      <c r="D14" s="152">
        <v>14.6</v>
      </c>
      <c r="E14" s="186"/>
      <c r="F14" s="124"/>
      <c r="G14" s="37">
        <f t="shared" si="0"/>
        <v>499.1</v>
      </c>
      <c r="H14" s="18" t="s">
        <v>43</v>
      </c>
      <c r="I14" s="19">
        <v>215.3</v>
      </c>
      <c r="J14" s="35">
        <v>130.1</v>
      </c>
      <c r="K14" s="20">
        <v>65.5</v>
      </c>
      <c r="L14" s="30" t="s">
        <v>9</v>
      </c>
      <c r="M14" s="31">
        <v>656</v>
      </c>
      <c r="N14" s="31">
        <v>369</v>
      </c>
      <c r="O14" s="31">
        <v>77.65</v>
      </c>
      <c r="R14" s="49"/>
    </row>
    <row r="15" spans="1:18" ht="19.5" thickBot="1">
      <c r="A15" s="126" t="s">
        <v>10</v>
      </c>
      <c r="B15" s="152"/>
      <c r="C15" s="123"/>
      <c r="D15" s="152">
        <v>40.5</v>
      </c>
      <c r="E15" s="186"/>
      <c r="F15" s="124"/>
      <c r="G15" s="37">
        <f t="shared" si="0"/>
        <v>117.8</v>
      </c>
      <c r="H15" s="18" t="s">
        <v>44</v>
      </c>
      <c r="I15" s="19">
        <v>30.2</v>
      </c>
      <c r="J15" s="35">
        <v>25.8</v>
      </c>
      <c r="K15" s="20">
        <v>17.1</v>
      </c>
      <c r="L15" s="30" t="s">
        <v>10</v>
      </c>
      <c r="M15" s="31">
        <v>46</v>
      </c>
      <c r="N15" s="31">
        <v>92</v>
      </c>
      <c r="O15" s="31">
        <v>-50.39</v>
      </c>
      <c r="R15" s="49"/>
    </row>
    <row r="16" spans="1:18" ht="19.5" thickBot="1">
      <c r="A16" s="126" t="s">
        <v>11</v>
      </c>
      <c r="B16" s="152"/>
      <c r="C16" s="123"/>
      <c r="D16" s="152">
        <v>11.79</v>
      </c>
      <c r="E16" s="186"/>
      <c r="F16" s="124"/>
      <c r="G16" s="37">
        <f t="shared" si="0"/>
        <v>81.7</v>
      </c>
      <c r="H16" s="18" t="s">
        <v>45</v>
      </c>
      <c r="I16" s="19">
        <v>46.6</v>
      </c>
      <c r="J16" s="35">
        <v>32.7</v>
      </c>
      <c r="K16" s="20">
        <v>42.5</v>
      </c>
      <c r="L16" s="30" t="s">
        <v>11</v>
      </c>
      <c r="M16" s="31">
        <v>87</v>
      </c>
      <c r="N16" s="31">
        <v>49</v>
      </c>
      <c r="O16" s="31">
        <v>77.62</v>
      </c>
      <c r="R16" s="49"/>
    </row>
    <row r="17" spans="1:18" ht="19.5" thickBot="1">
      <c r="A17" s="126" t="s">
        <v>12</v>
      </c>
      <c r="B17" s="152"/>
      <c r="C17" s="123"/>
      <c r="D17" s="152">
        <v>75.33</v>
      </c>
      <c r="E17" s="186"/>
      <c r="F17" s="124"/>
      <c r="G17" s="37">
        <f t="shared" si="0"/>
        <v>41.5</v>
      </c>
      <c r="H17" s="18" t="s">
        <v>46</v>
      </c>
      <c r="I17" s="19">
        <v>38.2</v>
      </c>
      <c r="J17" s="35">
        <v>34.5</v>
      </c>
      <c r="K17" s="20">
        <v>10.7</v>
      </c>
      <c r="L17" s="30" t="s">
        <v>12</v>
      </c>
      <c r="M17" s="31">
        <v>8</v>
      </c>
      <c r="N17" s="31">
        <v>7</v>
      </c>
      <c r="O17" s="31">
        <v>10.73</v>
      </c>
      <c r="R17" s="49"/>
    </row>
    <row r="18" spans="1:18" ht="19.5" thickBot="1">
      <c r="A18" s="153" t="s">
        <v>13</v>
      </c>
      <c r="B18" s="152"/>
      <c r="C18" s="147"/>
      <c r="D18" s="187">
        <v>24.93</v>
      </c>
      <c r="E18" s="188"/>
      <c r="F18" s="189"/>
      <c r="G18" s="37">
        <f t="shared" si="0"/>
        <v>32.5</v>
      </c>
      <c r="H18" s="21" t="s">
        <v>47</v>
      </c>
      <c r="I18" s="22">
        <v>25.5</v>
      </c>
      <c r="J18" s="36">
        <v>22.5</v>
      </c>
      <c r="K18" s="23">
        <v>13.3</v>
      </c>
      <c r="L18" s="30" t="s">
        <v>13</v>
      </c>
      <c r="M18" s="31">
        <v>15</v>
      </c>
      <c r="N18" s="31">
        <v>10</v>
      </c>
      <c r="O18" s="31">
        <v>56.34</v>
      </c>
      <c r="R18" s="49"/>
    </row>
    <row r="19" spans="1:7" ht="14.25">
      <c r="A19" s="343" t="s">
        <v>48</v>
      </c>
      <c r="B19" s="343"/>
      <c r="C19" s="344"/>
      <c r="D19" s="344"/>
      <c r="E19" s="344"/>
      <c r="F19" s="344"/>
      <c r="G19" s="33"/>
    </row>
    <row r="21" ht="14.25">
      <c r="S21" s="39"/>
    </row>
  </sheetData>
  <sheetProtection/>
  <mergeCells count="8">
    <mergeCell ref="J3:K3"/>
    <mergeCell ref="A19:F19"/>
    <mergeCell ref="A1:F1"/>
    <mergeCell ref="A3:A4"/>
    <mergeCell ref="E3:E4"/>
    <mergeCell ref="F3:F4"/>
    <mergeCell ref="E2:F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L28" sqref="L28"/>
    </sheetView>
  </sheetViews>
  <sheetFormatPr defaultColWidth="9.00390625" defaultRowHeight="14.25"/>
  <cols>
    <col min="1" max="1" width="12.00390625" style="0" customWidth="1"/>
    <col min="2" max="2" width="11.375" style="51" customWidth="1"/>
    <col min="3" max="3" width="5.00390625" style="0" customWidth="1"/>
    <col min="4" max="4" width="10.875" style="50" customWidth="1"/>
    <col min="5" max="5" width="8.50390625" style="79" bestFit="1" customWidth="1"/>
  </cols>
  <sheetData>
    <row r="1" spans="1:5" ht="54" customHeight="1" thickBot="1">
      <c r="A1" s="325" t="s">
        <v>19</v>
      </c>
      <c r="B1" s="325"/>
      <c r="C1" s="325"/>
      <c r="D1" s="325"/>
      <c r="E1" s="325"/>
    </row>
    <row r="2" spans="1:5" ht="44.25" customHeight="1" thickBot="1">
      <c r="A2" s="102"/>
      <c r="B2" s="132" t="s">
        <v>161</v>
      </c>
      <c r="C2" s="103" t="s">
        <v>0</v>
      </c>
      <c r="D2" s="133" t="s">
        <v>96</v>
      </c>
      <c r="E2" s="134" t="s">
        <v>0</v>
      </c>
    </row>
    <row r="3" spans="1:5" ht="18" customHeight="1">
      <c r="A3" s="148" t="s">
        <v>15</v>
      </c>
      <c r="B3" s="130">
        <f>SUM(B4:B16)</f>
        <v>164.848</v>
      </c>
      <c r="C3" s="131" t="s">
        <v>129</v>
      </c>
      <c r="D3" s="122">
        <v>-43.05965251632069</v>
      </c>
      <c r="E3" s="131" t="s">
        <v>129</v>
      </c>
    </row>
    <row r="4" spans="1:5" ht="18" customHeight="1">
      <c r="A4" s="129" t="s">
        <v>72</v>
      </c>
      <c r="B4" s="168">
        <v>44.9</v>
      </c>
      <c r="C4" s="123">
        <f aca="true" t="shared" si="0" ref="C4:C11">RANK(B4,B$4:B$16)</f>
        <v>2</v>
      </c>
      <c r="D4" s="211">
        <v>359.57011258955987</v>
      </c>
      <c r="E4" s="145">
        <f aca="true" t="shared" si="1" ref="E4:E13">RANK(D4,D$4:D$16)</f>
        <v>1</v>
      </c>
    </row>
    <row r="5" spans="1:5" ht="18" customHeight="1">
      <c r="A5" s="129" t="s">
        <v>2</v>
      </c>
      <c r="B5" s="168">
        <v>0.348</v>
      </c>
      <c r="C5" s="123">
        <f t="shared" si="0"/>
        <v>9</v>
      </c>
      <c r="D5" s="149">
        <v>-99.09704203425014</v>
      </c>
      <c r="E5" s="145">
        <f t="shared" si="1"/>
        <v>9</v>
      </c>
    </row>
    <row r="6" spans="1:5" ht="18" customHeight="1">
      <c r="A6" s="129" t="s">
        <v>3</v>
      </c>
      <c r="B6" s="168">
        <v>9.5</v>
      </c>
      <c r="C6" s="123">
        <f t="shared" si="0"/>
        <v>5</v>
      </c>
      <c r="D6" s="149">
        <v>-74.32432432432432</v>
      </c>
      <c r="E6" s="145">
        <f t="shared" si="1"/>
        <v>8</v>
      </c>
    </row>
    <row r="7" spans="1:5" ht="18" customHeight="1">
      <c r="A7" s="129" t="s">
        <v>4</v>
      </c>
      <c r="B7" s="168">
        <v>28</v>
      </c>
      <c r="C7" s="123">
        <f t="shared" si="0"/>
        <v>3</v>
      </c>
      <c r="D7" s="211">
        <v>40</v>
      </c>
      <c r="E7" s="145">
        <f t="shared" si="1"/>
        <v>4</v>
      </c>
    </row>
    <row r="8" spans="1:5" ht="18" customHeight="1">
      <c r="A8" s="129" t="s">
        <v>5</v>
      </c>
      <c r="B8" s="168">
        <v>17.3</v>
      </c>
      <c r="C8" s="123">
        <f t="shared" si="0"/>
        <v>4</v>
      </c>
      <c r="D8" s="211">
        <v>-67.48120300751881</v>
      </c>
      <c r="E8" s="145">
        <f t="shared" si="1"/>
        <v>7</v>
      </c>
    </row>
    <row r="9" spans="1:5" ht="18" customHeight="1">
      <c r="A9" s="129" t="s">
        <v>6</v>
      </c>
      <c r="B9" s="168">
        <v>5</v>
      </c>
      <c r="C9" s="123">
        <f t="shared" si="0"/>
        <v>8</v>
      </c>
      <c r="D9" s="211">
        <v>-50</v>
      </c>
      <c r="E9" s="145">
        <f t="shared" si="1"/>
        <v>6</v>
      </c>
    </row>
    <row r="10" spans="1:5" ht="18" customHeight="1">
      <c r="A10" s="129" t="s">
        <v>7</v>
      </c>
      <c r="B10" s="168">
        <v>6</v>
      </c>
      <c r="C10" s="123">
        <f t="shared" si="0"/>
        <v>7</v>
      </c>
      <c r="D10" s="211">
        <v>20</v>
      </c>
      <c r="E10" s="145">
        <f t="shared" si="1"/>
        <v>5</v>
      </c>
    </row>
    <row r="11" spans="1:5" ht="18" customHeight="1">
      <c r="A11" s="129" t="s">
        <v>292</v>
      </c>
      <c r="B11" s="168">
        <v>0</v>
      </c>
      <c r="C11" s="123">
        <f t="shared" si="0"/>
        <v>10</v>
      </c>
      <c r="D11" s="211">
        <v>-100</v>
      </c>
      <c r="E11" s="145">
        <f t="shared" si="1"/>
        <v>10</v>
      </c>
    </row>
    <row r="12" spans="1:5" ht="18" customHeight="1">
      <c r="A12" s="129" t="s">
        <v>9</v>
      </c>
      <c r="B12" s="168">
        <v>45</v>
      </c>
      <c r="C12" s="123">
        <f>RANK(B12,B$4:B$16)</f>
        <v>1</v>
      </c>
      <c r="D12" s="149">
        <v>350</v>
      </c>
      <c r="E12" s="145">
        <f t="shared" si="1"/>
        <v>2</v>
      </c>
    </row>
    <row r="13" spans="1:5" ht="18" customHeight="1">
      <c r="A13" s="129" t="s">
        <v>10</v>
      </c>
      <c r="B13" s="168">
        <v>8.8</v>
      </c>
      <c r="C13" s="123">
        <f>RANK(B13,B$4:B$16)</f>
        <v>6</v>
      </c>
      <c r="D13" s="211">
        <v>46.66666666666668</v>
      </c>
      <c r="E13" s="145">
        <f t="shared" si="1"/>
        <v>3</v>
      </c>
    </row>
    <row r="14" spans="1:5" ht="18" customHeight="1">
      <c r="A14" s="129" t="s">
        <v>11</v>
      </c>
      <c r="B14" s="168">
        <v>0</v>
      </c>
      <c r="C14" s="123">
        <f>RANK(B14,B$4:B$16)</f>
        <v>10</v>
      </c>
      <c r="D14" s="128" t="s">
        <v>129</v>
      </c>
      <c r="E14" s="128" t="s">
        <v>129</v>
      </c>
    </row>
    <row r="15" spans="1:5" ht="18" customHeight="1">
      <c r="A15" s="129" t="s">
        <v>12</v>
      </c>
      <c r="B15" s="168">
        <v>0</v>
      </c>
      <c r="C15" s="123">
        <f>RANK(B15,B$4:B$16)</f>
        <v>10</v>
      </c>
      <c r="D15" s="128" t="s">
        <v>129</v>
      </c>
      <c r="E15" s="128" t="s">
        <v>129</v>
      </c>
    </row>
    <row r="16" spans="1:5" ht="18" customHeight="1" thickBot="1">
      <c r="A16" s="150" t="s">
        <v>13</v>
      </c>
      <c r="B16" s="170">
        <v>0</v>
      </c>
      <c r="C16" s="147">
        <f>RANK(B16,B$4:B$16)</f>
        <v>10</v>
      </c>
      <c r="D16" s="151" t="s">
        <v>129</v>
      </c>
      <c r="E16" s="151" t="s">
        <v>129</v>
      </c>
    </row>
    <row r="17" spans="1:5" ht="24" customHeight="1">
      <c r="A17" s="351" t="s">
        <v>27</v>
      </c>
      <c r="B17" s="351"/>
      <c r="C17" s="351"/>
      <c r="D17" s="351"/>
      <c r="E17" s="351"/>
    </row>
  </sheetData>
  <sheetProtection/>
  <mergeCells count="2">
    <mergeCell ref="A1:E1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L28" sqref="L28"/>
    </sheetView>
  </sheetViews>
  <sheetFormatPr defaultColWidth="9.00390625" defaultRowHeight="14.25"/>
  <cols>
    <col min="1" max="1" width="10.875" style="0" customWidth="1"/>
    <col min="2" max="2" width="9.25390625" style="0" customWidth="1"/>
    <col min="3" max="3" width="9.75390625" style="0" customWidth="1"/>
    <col min="4" max="4" width="5.375" style="0" customWidth="1"/>
    <col min="5" max="5" width="8.375" style="0" customWidth="1"/>
    <col min="6" max="6" width="12.375" style="0" customWidth="1"/>
    <col min="7" max="7" width="4.00390625" style="0" customWidth="1"/>
    <col min="10" max="10" width="11.875" style="0" hidden="1" customWidth="1"/>
    <col min="11" max="11" width="11.125" style="0" hidden="1" customWidth="1"/>
    <col min="12" max="12" width="0" style="0" hidden="1" customWidth="1"/>
    <col min="13" max="13" width="10.375" style="0" customWidth="1"/>
    <col min="14" max="14" width="10.00390625" style="0" customWidth="1"/>
  </cols>
  <sheetData>
    <row r="1" spans="1:7" ht="36" customHeight="1">
      <c r="A1" s="325" t="s">
        <v>28</v>
      </c>
      <c r="B1" s="325"/>
      <c r="C1" s="325"/>
      <c r="D1" s="325"/>
      <c r="E1" s="325"/>
      <c r="F1" s="325"/>
      <c r="G1" s="325"/>
    </row>
    <row r="2" spans="1:7" ht="15" thickBot="1">
      <c r="A2" s="101"/>
      <c r="B2" s="101"/>
      <c r="C2" s="101"/>
      <c r="D2" s="154"/>
      <c r="E2" s="350" t="s">
        <v>17</v>
      </c>
      <c r="F2" s="350"/>
      <c r="G2" s="350"/>
    </row>
    <row r="3" spans="1:7" ht="17.25" customHeight="1">
      <c r="A3" s="345"/>
      <c r="B3" s="357" t="s">
        <v>164</v>
      </c>
      <c r="C3" s="357"/>
      <c r="D3" s="357"/>
      <c r="E3" s="357" t="s">
        <v>165</v>
      </c>
      <c r="F3" s="357"/>
      <c r="G3" s="358"/>
    </row>
    <row r="4" spans="1:7" ht="36" customHeight="1">
      <c r="A4" s="356"/>
      <c r="B4" s="4" t="s">
        <v>115</v>
      </c>
      <c r="C4" s="98" t="s">
        <v>96</v>
      </c>
      <c r="D4" s="99" t="s">
        <v>0</v>
      </c>
      <c r="E4" s="4" t="s">
        <v>115</v>
      </c>
      <c r="F4" s="98" t="s">
        <v>96</v>
      </c>
      <c r="G4" s="135" t="s">
        <v>0</v>
      </c>
    </row>
    <row r="5" spans="1:15" ht="18.75" customHeight="1">
      <c r="A5" s="126" t="s">
        <v>15</v>
      </c>
      <c r="B5" s="190">
        <v>47987.39600000001</v>
      </c>
      <c r="C5" s="186">
        <v>-3.145119273529688</v>
      </c>
      <c r="D5" s="210" t="s">
        <v>128</v>
      </c>
      <c r="E5" s="190">
        <v>30681.557300000004</v>
      </c>
      <c r="F5" s="125">
        <v>-17.19469381814517</v>
      </c>
      <c r="G5" s="124" t="s">
        <v>128</v>
      </c>
      <c r="I5" s="191"/>
      <c r="J5" s="192"/>
      <c r="K5" s="192"/>
      <c r="L5" s="193"/>
      <c r="M5" s="194"/>
      <c r="N5" s="194"/>
      <c r="O5" s="193"/>
    </row>
    <row r="6" spans="1:15" ht="18.75">
      <c r="A6" s="126" t="s">
        <v>72</v>
      </c>
      <c r="B6" s="190">
        <v>19569.062800000014</v>
      </c>
      <c r="C6" s="186">
        <v>34.66254822218458</v>
      </c>
      <c r="D6" s="155">
        <f>RANK(C6,C$6:C$18)</f>
        <v>1</v>
      </c>
      <c r="E6" s="152">
        <v>9880.483</v>
      </c>
      <c r="F6" s="125">
        <v>11.514014171587192</v>
      </c>
      <c r="G6" s="155">
        <f>RANK(F6,F$6:F$18)</f>
        <v>1</v>
      </c>
      <c r="I6" s="191"/>
      <c r="J6" s="196"/>
      <c r="K6" s="196"/>
      <c r="L6" s="172"/>
      <c r="M6" s="197"/>
      <c r="N6" s="197"/>
      <c r="O6" s="172"/>
    </row>
    <row r="7" spans="1:15" ht="18.75">
      <c r="A7" s="126" t="s">
        <v>2</v>
      </c>
      <c r="B7" s="190">
        <v>14881.163199999999</v>
      </c>
      <c r="C7" s="186">
        <v>-17.94712022555943</v>
      </c>
      <c r="D7" s="155">
        <f>RANK(C7,C$6:C$18)</f>
        <v>5</v>
      </c>
      <c r="E7" s="152">
        <v>12308.1183</v>
      </c>
      <c r="F7" s="125">
        <v>-21.98177038040901</v>
      </c>
      <c r="G7" s="155">
        <f>RANK(F7,F$6:F$18)</f>
        <v>4</v>
      </c>
      <c r="I7" s="191"/>
      <c r="J7" s="198"/>
      <c r="K7" s="196"/>
      <c r="L7" s="172"/>
      <c r="M7" s="197"/>
      <c r="N7" s="197"/>
      <c r="O7" s="172"/>
    </row>
    <row r="8" spans="1:15" ht="18.75">
      <c r="A8" s="126" t="s">
        <v>3</v>
      </c>
      <c r="B8" s="186" t="s">
        <v>128</v>
      </c>
      <c r="C8" s="186" t="s">
        <v>128</v>
      </c>
      <c r="D8" s="186" t="s">
        <v>128</v>
      </c>
      <c r="E8" s="186" t="s">
        <v>128</v>
      </c>
      <c r="F8" s="186" t="s">
        <v>128</v>
      </c>
      <c r="G8" s="209" t="s">
        <v>128</v>
      </c>
      <c r="I8" s="191"/>
      <c r="J8" s="196"/>
      <c r="K8" s="196"/>
      <c r="L8" s="172"/>
      <c r="M8" s="197"/>
      <c r="N8" s="197"/>
      <c r="O8" s="172"/>
    </row>
    <row r="9" spans="1:15" ht="18.75">
      <c r="A9" s="126" t="s">
        <v>4</v>
      </c>
      <c r="B9" s="186" t="s">
        <v>128</v>
      </c>
      <c r="C9" s="186" t="s">
        <v>128</v>
      </c>
      <c r="D9" s="186" t="s">
        <v>128</v>
      </c>
      <c r="E9" s="186" t="s">
        <v>128</v>
      </c>
      <c r="F9" s="186" t="s">
        <v>128</v>
      </c>
      <c r="G9" s="209" t="s">
        <v>128</v>
      </c>
      <c r="I9" s="191"/>
      <c r="J9" s="198"/>
      <c r="K9" s="196"/>
      <c r="L9" s="172"/>
      <c r="M9" s="197"/>
      <c r="N9" s="197"/>
      <c r="O9" s="172"/>
    </row>
    <row r="10" spans="1:15" ht="18.75">
      <c r="A10" s="126" t="s">
        <v>5</v>
      </c>
      <c r="B10" s="190">
        <v>9291.850999999999</v>
      </c>
      <c r="C10" s="186">
        <v>-25.56769699677585</v>
      </c>
      <c r="D10" s="155">
        <f>RANK(C10,C$6:C$18)</f>
        <v>6</v>
      </c>
      <c r="E10" s="152">
        <v>7688.073299999999</v>
      </c>
      <c r="F10" s="125">
        <v>-30.11968162946842</v>
      </c>
      <c r="G10" s="155">
        <f>RANK(F10,F$6:F$18)</f>
        <v>5</v>
      </c>
      <c r="I10" s="191"/>
      <c r="J10" s="198"/>
      <c r="K10" s="196"/>
      <c r="L10" s="172"/>
      <c r="M10" s="197"/>
      <c r="N10" s="197"/>
      <c r="O10" s="172"/>
    </row>
    <row r="11" spans="1:15" ht="18.75">
      <c r="A11" s="126" t="s">
        <v>6</v>
      </c>
      <c r="B11" s="186" t="s">
        <v>128</v>
      </c>
      <c r="C11" s="186" t="s">
        <v>128</v>
      </c>
      <c r="D11" s="186" t="s">
        <v>128</v>
      </c>
      <c r="E11" s="186" t="s">
        <v>128</v>
      </c>
      <c r="F11" s="186" t="s">
        <v>128</v>
      </c>
      <c r="G11" s="209" t="s">
        <v>128</v>
      </c>
      <c r="I11" s="191"/>
      <c r="J11" s="198"/>
      <c r="K11" s="196"/>
      <c r="L11" s="172"/>
      <c r="M11" s="197"/>
      <c r="N11" s="197"/>
      <c r="O11" s="172"/>
    </row>
    <row r="12" spans="1:15" ht="18.75">
      <c r="A12" s="126" t="s">
        <v>7</v>
      </c>
      <c r="B12" s="186">
        <v>966.6278</v>
      </c>
      <c r="C12" s="186">
        <v>24.991100491325284</v>
      </c>
      <c r="D12" s="155">
        <f>RANK(C12,C$6:C$18)</f>
        <v>2</v>
      </c>
      <c r="E12" s="152">
        <v>115.09009999999999</v>
      </c>
      <c r="F12" s="186">
        <v>-11.013474383825496</v>
      </c>
      <c r="G12" s="155">
        <f>RANK(F12,F$6:F$18)</f>
        <v>3</v>
      </c>
      <c r="I12" s="191"/>
      <c r="J12" s="198"/>
      <c r="K12" s="196"/>
      <c r="L12" s="172"/>
      <c r="M12" s="197"/>
      <c r="N12" s="199"/>
      <c r="O12" s="172"/>
    </row>
    <row r="13" spans="1:15" ht="18.75">
      <c r="A13" s="126" t="s">
        <v>293</v>
      </c>
      <c r="B13" s="186" t="s">
        <v>128</v>
      </c>
      <c r="C13" s="186" t="s">
        <v>128</v>
      </c>
      <c r="D13" s="186" t="s">
        <v>128</v>
      </c>
      <c r="E13" s="186" t="s">
        <v>128</v>
      </c>
      <c r="F13" s="186" t="s">
        <v>128</v>
      </c>
      <c r="G13" s="209" t="s">
        <v>128</v>
      </c>
      <c r="I13" s="191"/>
      <c r="J13" s="198"/>
      <c r="K13" s="196"/>
      <c r="L13" s="172"/>
      <c r="M13" s="197"/>
      <c r="N13" s="197"/>
      <c r="O13" s="172"/>
    </row>
    <row r="14" spans="1:15" ht="18.75">
      <c r="A14" s="126" t="s">
        <v>9</v>
      </c>
      <c r="B14" s="190">
        <v>642.4898</v>
      </c>
      <c r="C14" s="186">
        <v>-38.50040844034753</v>
      </c>
      <c r="D14" s="155">
        <f>RANK(C14,C$6:C$18)</f>
        <v>7</v>
      </c>
      <c r="E14" s="152">
        <v>318.5497</v>
      </c>
      <c r="F14" s="125">
        <v>-57.257686545785845</v>
      </c>
      <c r="G14" s="155">
        <f>RANK(F14,F$6:F$18)</f>
        <v>7</v>
      </c>
      <c r="I14" s="191"/>
      <c r="J14" s="196"/>
      <c r="K14" s="196"/>
      <c r="L14" s="172"/>
      <c r="M14" s="197"/>
      <c r="N14" s="197"/>
      <c r="O14" s="172"/>
    </row>
    <row r="15" spans="1:15" ht="18.75">
      <c r="A15" s="126" t="s">
        <v>10</v>
      </c>
      <c r="B15" s="190">
        <v>1641.359</v>
      </c>
      <c r="C15" s="186">
        <v>-2.188991630555727</v>
      </c>
      <c r="D15" s="155">
        <f>RANK(C15,C$6:C$18)</f>
        <v>4</v>
      </c>
      <c r="E15" s="152">
        <v>185.52360000000002</v>
      </c>
      <c r="F15" s="125">
        <v>-48.01071711703834</v>
      </c>
      <c r="G15" s="155">
        <f>RANK(F15,F$6:F$18)</f>
        <v>6</v>
      </c>
      <c r="I15" s="191"/>
      <c r="J15" s="198"/>
      <c r="K15" s="196"/>
      <c r="L15" s="172"/>
      <c r="M15" s="197"/>
      <c r="N15" s="197"/>
      <c r="O15" s="172"/>
    </row>
    <row r="16" spans="1:15" ht="18.75">
      <c r="A16" s="126" t="s">
        <v>11</v>
      </c>
      <c r="B16" s="186" t="s">
        <v>128</v>
      </c>
      <c r="C16" s="186" t="s">
        <v>128</v>
      </c>
      <c r="D16" s="186" t="s">
        <v>128</v>
      </c>
      <c r="E16" s="186" t="s">
        <v>128</v>
      </c>
      <c r="F16" s="186" t="s">
        <v>128</v>
      </c>
      <c r="G16" s="209" t="s">
        <v>128</v>
      </c>
      <c r="I16" s="191"/>
      <c r="J16" s="196"/>
      <c r="K16" s="196"/>
      <c r="L16" s="172"/>
      <c r="M16" s="197"/>
      <c r="N16" s="197"/>
      <c r="O16" s="172"/>
    </row>
    <row r="17" spans="1:15" ht="18.75">
      <c r="A17" s="126" t="s">
        <v>12</v>
      </c>
      <c r="B17" s="190">
        <v>994.8424</v>
      </c>
      <c r="C17" s="186">
        <v>10.797458226639087</v>
      </c>
      <c r="D17" s="155">
        <f>RANK(C17,C$6:C$18)</f>
        <v>3</v>
      </c>
      <c r="E17" s="152">
        <v>185.7193</v>
      </c>
      <c r="F17" s="125">
        <v>1.4011782498785237</v>
      </c>
      <c r="G17" s="155">
        <f>RANK(F17,F$6:F$18)</f>
        <v>2</v>
      </c>
      <c r="I17" s="191"/>
      <c r="J17" s="198"/>
      <c r="K17" s="196"/>
      <c r="L17" s="172"/>
      <c r="M17" s="197"/>
      <c r="N17" s="197"/>
      <c r="O17" s="172"/>
    </row>
    <row r="18" spans="1:15" ht="19.5" thickBot="1">
      <c r="A18" s="153" t="s">
        <v>13</v>
      </c>
      <c r="B18" s="188" t="s">
        <v>128</v>
      </c>
      <c r="C18" s="188" t="s">
        <v>128</v>
      </c>
      <c r="D18" s="188" t="s">
        <v>128</v>
      </c>
      <c r="E18" s="188" t="s">
        <v>128</v>
      </c>
      <c r="F18" s="188" t="s">
        <v>128</v>
      </c>
      <c r="G18" s="222" t="s">
        <v>128</v>
      </c>
      <c r="I18" s="191"/>
      <c r="J18" s="198"/>
      <c r="K18" s="196"/>
      <c r="L18" s="172"/>
      <c r="M18" s="197"/>
      <c r="N18" s="197"/>
      <c r="O18" s="172"/>
    </row>
    <row r="19" spans="1:15" ht="18.75" customHeight="1">
      <c r="A19" s="354" t="s">
        <v>20</v>
      </c>
      <c r="B19" s="354"/>
      <c r="C19" s="354"/>
      <c r="D19" s="354"/>
      <c r="E19" s="354"/>
      <c r="F19" s="354"/>
      <c r="G19" s="354"/>
      <c r="I19" s="195"/>
      <c r="J19" s="198"/>
      <c r="K19" s="196"/>
      <c r="L19" s="172"/>
      <c r="M19" s="197"/>
      <c r="N19" s="197"/>
      <c r="O19" s="172"/>
    </row>
    <row r="20" spans="1:15" ht="18.75" customHeight="1">
      <c r="A20" s="355" t="s">
        <v>236</v>
      </c>
      <c r="B20" s="354"/>
      <c r="C20" s="354"/>
      <c r="D20" s="354"/>
      <c r="E20" s="354"/>
      <c r="F20" s="354"/>
      <c r="G20" s="354"/>
      <c r="I20" s="195"/>
      <c r="J20" s="198"/>
      <c r="K20" s="196"/>
      <c r="L20" s="172"/>
      <c r="M20" s="197"/>
      <c r="N20" s="197"/>
      <c r="O20" s="172"/>
    </row>
    <row r="21" spans="1:15" ht="36" customHeight="1">
      <c r="A21" s="352" t="s">
        <v>247</v>
      </c>
      <c r="B21" s="353"/>
      <c r="C21" s="353"/>
      <c r="D21" s="353"/>
      <c r="E21" s="353"/>
      <c r="F21" s="353"/>
      <c r="G21" s="353"/>
      <c r="I21" s="195"/>
      <c r="J21" s="198"/>
      <c r="K21" s="196"/>
      <c r="L21" s="172"/>
      <c r="M21" s="197"/>
      <c r="N21" s="197"/>
      <c r="O21" s="172"/>
    </row>
  </sheetData>
  <sheetProtection/>
  <mergeCells count="8">
    <mergeCell ref="A21:G21"/>
    <mergeCell ref="A19:G19"/>
    <mergeCell ref="A20:G20"/>
    <mergeCell ref="A1:G1"/>
    <mergeCell ref="E2:G2"/>
    <mergeCell ref="A3:A4"/>
    <mergeCell ref="B3:D3"/>
    <mergeCell ref="E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L28" sqref="L28"/>
    </sheetView>
  </sheetViews>
  <sheetFormatPr defaultColWidth="9.00390625" defaultRowHeight="14.25"/>
  <cols>
    <col min="2" max="3" width="6.875" style="0" customWidth="1"/>
    <col min="4" max="4" width="10.75390625" style="0" customWidth="1"/>
    <col min="5" max="6" width="6.875" style="0" customWidth="1"/>
    <col min="7" max="7" width="11.50390625" style="0" customWidth="1"/>
    <col min="10" max="13" width="0" style="0" hidden="1" customWidth="1"/>
  </cols>
  <sheetData>
    <row r="1" spans="1:7" ht="18.75" customHeight="1">
      <c r="A1" s="359" t="s">
        <v>87</v>
      </c>
      <c r="B1" s="359"/>
      <c r="C1" s="359"/>
      <c r="D1" s="359"/>
      <c r="E1" s="359"/>
      <c r="F1" s="359"/>
      <c r="G1" s="359"/>
    </row>
    <row r="2" spans="1:7" ht="19.5" thickBot="1">
      <c r="A2" s="365" t="s">
        <v>16</v>
      </c>
      <c r="B2" s="365"/>
      <c r="C2" s="365"/>
      <c r="D2" s="365"/>
      <c r="E2" s="365"/>
      <c r="F2" s="365"/>
      <c r="G2" s="105"/>
    </row>
    <row r="3" spans="1:7" s="5" customFormat="1" ht="34.5" customHeight="1">
      <c r="A3" s="366"/>
      <c r="B3" s="368" t="s">
        <v>54</v>
      </c>
      <c r="C3" s="362"/>
      <c r="D3" s="362" t="s">
        <v>96</v>
      </c>
      <c r="E3" s="360" t="s">
        <v>166</v>
      </c>
      <c r="F3" s="165"/>
      <c r="G3" s="360" t="s">
        <v>96</v>
      </c>
    </row>
    <row r="4" spans="1:7" s="5" customFormat="1" ht="33" customHeight="1">
      <c r="A4" s="367"/>
      <c r="B4" s="136"/>
      <c r="C4" s="4" t="s">
        <v>60</v>
      </c>
      <c r="D4" s="363"/>
      <c r="E4" s="363"/>
      <c r="F4" s="4" t="s">
        <v>60</v>
      </c>
      <c r="G4" s="361"/>
    </row>
    <row r="5" spans="1:17" s="5" customFormat="1" ht="19.5" customHeight="1">
      <c r="A5" s="6" t="s">
        <v>14</v>
      </c>
      <c r="B5" s="169">
        <v>6358</v>
      </c>
      <c r="C5" s="19">
        <v>1285</v>
      </c>
      <c r="D5" s="127">
        <v>25.33017938103686</v>
      </c>
      <c r="E5" s="169">
        <v>1869</v>
      </c>
      <c r="F5" s="19">
        <v>333</v>
      </c>
      <c r="G5" s="137">
        <v>21.6796875</v>
      </c>
      <c r="I5" s="167"/>
      <c r="J5" s="167"/>
      <c r="K5" s="167"/>
      <c r="L5" s="167"/>
      <c r="M5" s="171"/>
      <c r="N5" s="167"/>
      <c r="O5" s="167"/>
      <c r="P5" s="167"/>
      <c r="Q5" s="171"/>
    </row>
    <row r="6" spans="1:17" s="5" customFormat="1" ht="19.5" customHeight="1">
      <c r="A6" s="6" t="s">
        <v>1</v>
      </c>
      <c r="B6" s="169">
        <v>3306</v>
      </c>
      <c r="C6" s="19">
        <v>748</v>
      </c>
      <c r="D6" s="127">
        <v>29.241594996090697</v>
      </c>
      <c r="E6" s="169">
        <v>963</v>
      </c>
      <c r="F6" s="19">
        <v>194</v>
      </c>
      <c r="G6" s="137">
        <v>25.227568270481143</v>
      </c>
      <c r="I6" s="167"/>
      <c r="J6" s="167"/>
      <c r="K6" s="167"/>
      <c r="L6" s="167"/>
      <c r="M6" s="171"/>
      <c r="N6" s="167"/>
      <c r="O6" s="167"/>
      <c r="P6" s="167"/>
      <c r="Q6" s="171"/>
    </row>
    <row r="7" spans="1:17" s="5" customFormat="1" ht="19.5" customHeight="1">
      <c r="A7" s="6" t="s">
        <v>2</v>
      </c>
      <c r="B7" s="169">
        <v>649</v>
      </c>
      <c r="C7" s="19">
        <v>102</v>
      </c>
      <c r="D7" s="127">
        <v>18.647166361974406</v>
      </c>
      <c r="E7" s="169">
        <v>169</v>
      </c>
      <c r="F7" s="19">
        <v>25</v>
      </c>
      <c r="G7" s="137">
        <v>17.36111111111111</v>
      </c>
      <c r="I7" s="167"/>
      <c r="J7" s="167"/>
      <c r="K7" s="167"/>
      <c r="L7" s="167"/>
      <c r="M7" s="171"/>
      <c r="N7" s="167"/>
      <c r="O7" s="167"/>
      <c r="P7" s="167"/>
      <c r="Q7" s="171"/>
    </row>
    <row r="8" spans="1:17" s="5" customFormat="1" ht="19.5" customHeight="1">
      <c r="A8" s="6" t="s">
        <v>3</v>
      </c>
      <c r="B8" s="19">
        <v>51</v>
      </c>
      <c r="C8" s="19">
        <v>8</v>
      </c>
      <c r="D8" s="127">
        <v>18.6046511627907</v>
      </c>
      <c r="E8" s="19">
        <v>43</v>
      </c>
      <c r="F8" s="19">
        <v>4</v>
      </c>
      <c r="G8" s="137">
        <v>10.256410256410255</v>
      </c>
      <c r="I8" s="167"/>
      <c r="J8" s="167"/>
      <c r="K8" s="167"/>
      <c r="L8" s="167"/>
      <c r="M8" s="171"/>
      <c r="N8" s="167"/>
      <c r="O8" s="167"/>
      <c r="P8" s="167"/>
      <c r="Q8" s="171"/>
    </row>
    <row r="9" spans="1:17" s="5" customFormat="1" ht="19.5" customHeight="1">
      <c r="A9" s="6" t="s">
        <v>4</v>
      </c>
      <c r="B9" s="19">
        <v>163</v>
      </c>
      <c r="C9" s="19">
        <v>21</v>
      </c>
      <c r="D9" s="127">
        <v>14.788732394366196</v>
      </c>
      <c r="E9" s="19">
        <v>70</v>
      </c>
      <c r="F9" s="19">
        <v>8</v>
      </c>
      <c r="G9" s="137">
        <v>12.903225806451612</v>
      </c>
      <c r="I9" s="167"/>
      <c r="J9" s="167"/>
      <c r="K9" s="167"/>
      <c r="L9" s="167"/>
      <c r="M9" s="171"/>
      <c r="N9" s="167"/>
      <c r="O9" s="167"/>
      <c r="P9" s="167"/>
      <c r="Q9" s="171"/>
    </row>
    <row r="10" spans="1:17" s="5" customFormat="1" ht="19.5" customHeight="1">
      <c r="A10" s="6" t="s">
        <v>5</v>
      </c>
      <c r="B10" s="19">
        <v>607</v>
      </c>
      <c r="C10" s="19">
        <v>103</v>
      </c>
      <c r="D10" s="127">
        <v>20.436507936507937</v>
      </c>
      <c r="E10" s="19">
        <v>127</v>
      </c>
      <c r="F10" s="19">
        <v>22</v>
      </c>
      <c r="G10" s="137">
        <v>20.952380952380953</v>
      </c>
      <c r="I10" s="167"/>
      <c r="J10" s="167"/>
      <c r="K10" s="167"/>
      <c r="L10" s="167"/>
      <c r="M10" s="171"/>
      <c r="N10" s="167"/>
      <c r="O10" s="167"/>
      <c r="P10" s="167"/>
      <c r="Q10" s="171"/>
    </row>
    <row r="11" spans="1:17" s="5" customFormat="1" ht="19.5" customHeight="1">
      <c r="A11" s="6" t="s">
        <v>6</v>
      </c>
      <c r="B11" s="19">
        <v>122</v>
      </c>
      <c r="C11" s="19">
        <v>10</v>
      </c>
      <c r="D11" s="127">
        <v>8.928571428571429</v>
      </c>
      <c r="E11" s="19">
        <v>70</v>
      </c>
      <c r="F11" s="19">
        <v>15</v>
      </c>
      <c r="G11" s="137">
        <v>27.27272727272727</v>
      </c>
      <c r="I11" s="167"/>
      <c r="J11" s="167"/>
      <c r="K11" s="167"/>
      <c r="L11" s="167"/>
      <c r="M11" s="171"/>
      <c r="N11" s="167"/>
      <c r="O11" s="167"/>
      <c r="P11" s="167"/>
      <c r="Q11" s="171"/>
    </row>
    <row r="12" spans="1:17" s="5" customFormat="1" ht="19.5" customHeight="1">
      <c r="A12" s="6" t="s">
        <v>7</v>
      </c>
      <c r="B12" s="19">
        <v>110</v>
      </c>
      <c r="C12" s="19">
        <v>29</v>
      </c>
      <c r="D12" s="127">
        <v>35.80246913580247</v>
      </c>
      <c r="E12" s="19">
        <v>39</v>
      </c>
      <c r="F12" s="19">
        <v>5</v>
      </c>
      <c r="G12" s="137">
        <v>14.705882352941178</v>
      </c>
      <c r="I12" s="167"/>
      <c r="J12" s="167"/>
      <c r="K12" s="167"/>
      <c r="L12" s="167"/>
      <c r="M12" s="171"/>
      <c r="N12" s="167"/>
      <c r="O12" s="167"/>
      <c r="P12" s="167"/>
      <c r="Q12" s="171"/>
    </row>
    <row r="13" spans="1:17" s="5" customFormat="1" ht="19.5" customHeight="1">
      <c r="A13" s="6" t="s">
        <v>293</v>
      </c>
      <c r="B13" s="19">
        <v>204</v>
      </c>
      <c r="C13" s="19">
        <v>40</v>
      </c>
      <c r="D13" s="127">
        <v>24.390243902439025</v>
      </c>
      <c r="E13" s="19">
        <v>72</v>
      </c>
      <c r="F13" s="19">
        <v>13</v>
      </c>
      <c r="G13" s="137">
        <v>22.033898305084744</v>
      </c>
      <c r="I13" s="167"/>
      <c r="J13" s="167"/>
      <c r="K13" s="167"/>
      <c r="L13" s="167"/>
      <c r="M13" s="171"/>
      <c r="N13" s="167"/>
      <c r="O13" s="167"/>
      <c r="P13" s="167"/>
      <c r="Q13" s="171"/>
    </row>
    <row r="14" spans="1:17" s="5" customFormat="1" ht="19.5" customHeight="1">
      <c r="A14" s="6" t="s">
        <v>9</v>
      </c>
      <c r="B14" s="19">
        <v>163</v>
      </c>
      <c r="C14" s="19">
        <v>29</v>
      </c>
      <c r="D14" s="127">
        <v>21.641791044776117</v>
      </c>
      <c r="E14" s="19">
        <v>55</v>
      </c>
      <c r="F14" s="19">
        <v>9</v>
      </c>
      <c r="G14" s="137">
        <v>19.565217391304348</v>
      </c>
      <c r="I14" s="167"/>
      <c r="J14" s="167"/>
      <c r="K14" s="167"/>
      <c r="L14" s="167"/>
      <c r="M14" s="171"/>
      <c r="N14" s="167"/>
      <c r="O14" s="167"/>
      <c r="P14" s="167"/>
      <c r="Q14" s="171"/>
    </row>
    <row r="15" spans="1:17" s="5" customFormat="1" ht="19.5" customHeight="1">
      <c r="A15" s="6" t="s">
        <v>10</v>
      </c>
      <c r="B15" s="169">
        <v>428</v>
      </c>
      <c r="C15" s="19">
        <v>92</v>
      </c>
      <c r="D15" s="127">
        <v>27.380952380952383</v>
      </c>
      <c r="E15" s="19">
        <v>85</v>
      </c>
      <c r="F15" s="19">
        <v>13</v>
      </c>
      <c r="G15" s="137">
        <v>18.055555555555554</v>
      </c>
      <c r="I15" s="167"/>
      <c r="J15" s="167"/>
      <c r="K15" s="167"/>
      <c r="L15" s="167"/>
      <c r="M15" s="171"/>
      <c r="N15" s="167"/>
      <c r="O15" s="167"/>
      <c r="P15" s="167"/>
      <c r="Q15" s="171"/>
    </row>
    <row r="16" spans="1:17" s="5" customFormat="1" ht="19.5" customHeight="1">
      <c r="A16" s="6" t="s">
        <v>11</v>
      </c>
      <c r="B16" s="169">
        <v>210</v>
      </c>
      <c r="C16" s="19">
        <v>41</v>
      </c>
      <c r="D16" s="127">
        <v>24.2603550295858</v>
      </c>
      <c r="E16" s="19">
        <v>81</v>
      </c>
      <c r="F16" s="19">
        <v>8</v>
      </c>
      <c r="G16" s="137">
        <v>10.95890410958904</v>
      </c>
      <c r="I16" s="167"/>
      <c r="J16" s="167"/>
      <c r="K16" s="167"/>
      <c r="L16" s="167"/>
      <c r="M16" s="171"/>
      <c r="N16" s="167"/>
      <c r="O16" s="167"/>
      <c r="P16" s="167"/>
      <c r="Q16" s="171"/>
    </row>
    <row r="17" spans="1:17" s="5" customFormat="1" ht="19.5" customHeight="1">
      <c r="A17" s="6" t="s">
        <v>12</v>
      </c>
      <c r="B17" s="169">
        <v>238</v>
      </c>
      <c r="C17" s="19">
        <v>38</v>
      </c>
      <c r="D17" s="127">
        <v>19</v>
      </c>
      <c r="E17" s="19">
        <v>57</v>
      </c>
      <c r="F17" s="19">
        <v>12</v>
      </c>
      <c r="G17" s="137">
        <v>26.666666666666668</v>
      </c>
      <c r="I17" s="167"/>
      <c r="J17" s="167"/>
      <c r="K17" s="167"/>
      <c r="L17" s="167"/>
      <c r="M17" s="171"/>
      <c r="N17" s="167"/>
      <c r="O17" s="167"/>
      <c r="P17" s="167"/>
      <c r="Q17" s="171"/>
    </row>
    <row r="18" spans="1:17" s="5" customFormat="1" ht="19.5" customHeight="1" thickBot="1">
      <c r="A18" s="7" t="s">
        <v>13</v>
      </c>
      <c r="B18" s="208">
        <v>107</v>
      </c>
      <c r="C18" s="22">
        <v>24</v>
      </c>
      <c r="D18" s="138">
        <v>28.915662650602407</v>
      </c>
      <c r="E18" s="22">
        <v>38</v>
      </c>
      <c r="F18" s="22">
        <v>5</v>
      </c>
      <c r="G18" s="139">
        <v>15.151515151515152</v>
      </c>
      <c r="I18" s="167"/>
      <c r="J18" s="167"/>
      <c r="K18" s="167"/>
      <c r="L18" s="167"/>
      <c r="M18" s="171"/>
      <c r="N18" s="167"/>
      <c r="O18" s="167"/>
      <c r="P18" s="167"/>
      <c r="Q18" s="171"/>
    </row>
    <row r="19" spans="1:6" ht="16.5" customHeight="1">
      <c r="A19" s="364" t="s">
        <v>25</v>
      </c>
      <c r="B19" s="351"/>
      <c r="C19" s="351"/>
      <c r="D19" s="351"/>
      <c r="E19" s="351"/>
      <c r="F19" s="351"/>
    </row>
  </sheetData>
  <sheetProtection/>
  <mergeCells count="8">
    <mergeCell ref="A1:G1"/>
    <mergeCell ref="G3:G4"/>
    <mergeCell ref="D3:D4"/>
    <mergeCell ref="A19:F19"/>
    <mergeCell ref="A2:F2"/>
    <mergeCell ref="A3:A4"/>
    <mergeCell ref="E3:E4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R16" sqref="R16"/>
    </sheetView>
  </sheetViews>
  <sheetFormatPr defaultColWidth="9.00390625" defaultRowHeight="14.25"/>
  <cols>
    <col min="1" max="1" width="10.50390625" style="0" customWidth="1"/>
    <col min="2" max="2" width="8.50390625" style="0" bestFit="1" customWidth="1"/>
    <col min="3" max="3" width="11.00390625" style="0" customWidth="1"/>
    <col min="4" max="4" width="5.50390625" style="69" bestFit="1" customWidth="1"/>
    <col min="5" max="5" width="8.50390625" style="69" hidden="1" customWidth="1"/>
    <col min="7" max="7" width="6.375" style="0" customWidth="1"/>
  </cols>
  <sheetData>
    <row r="1" spans="1:6" ht="24.75" customHeight="1">
      <c r="A1" s="369" t="s">
        <v>26</v>
      </c>
      <c r="B1" s="369"/>
      <c r="C1" s="369"/>
      <c r="D1" s="369"/>
      <c r="E1" s="369"/>
      <c r="F1" s="369"/>
    </row>
    <row r="2" spans="1:6" ht="24.75" customHeight="1">
      <c r="A2" s="8"/>
      <c r="B2" s="8"/>
      <c r="C2" s="8"/>
      <c r="D2" s="231"/>
      <c r="E2" s="231"/>
      <c r="F2" s="8"/>
    </row>
    <row r="3" spans="1:7" ht="21" customHeight="1">
      <c r="A3" s="370"/>
      <c r="B3" s="371" t="s">
        <v>284</v>
      </c>
      <c r="C3" s="371"/>
      <c r="D3" s="371"/>
      <c r="E3" s="371"/>
      <c r="F3" s="371"/>
      <c r="G3" s="372"/>
    </row>
    <row r="4" spans="1:7" ht="33.75" customHeight="1">
      <c r="A4" s="370"/>
      <c r="B4" s="233" t="s">
        <v>285</v>
      </c>
      <c r="C4" s="232" t="s">
        <v>96</v>
      </c>
      <c r="D4" s="234" t="s">
        <v>0</v>
      </c>
      <c r="E4" s="234" t="s">
        <v>286</v>
      </c>
      <c r="F4" s="232" t="s">
        <v>287</v>
      </c>
      <c r="G4" s="235" t="s">
        <v>0</v>
      </c>
    </row>
    <row r="5" spans="1:7" ht="18.75">
      <c r="A5" s="236" t="s">
        <v>15</v>
      </c>
      <c r="B5" s="237">
        <v>594003</v>
      </c>
      <c r="C5" s="238">
        <v>-19.166658728527903</v>
      </c>
      <c r="D5" s="239" t="s">
        <v>129</v>
      </c>
      <c r="E5" s="238"/>
      <c r="F5" s="238">
        <v>96.9835651239718</v>
      </c>
      <c r="G5" s="240" t="s">
        <v>129</v>
      </c>
    </row>
    <row r="6" spans="1:7" ht="18.75">
      <c r="A6" s="241" t="s">
        <v>288</v>
      </c>
      <c r="B6" s="237">
        <v>80729</v>
      </c>
      <c r="C6" s="238">
        <v>-22.614072085889568</v>
      </c>
      <c r="D6" s="239">
        <f>RANK(C6,C$6:C$18)</f>
        <v>10</v>
      </c>
      <c r="E6" s="238"/>
      <c r="F6" s="238">
        <v>98.66658518699585</v>
      </c>
      <c r="G6" s="242">
        <f aca="true" t="shared" si="0" ref="G6:G18">RANK(F6,F$6:F$18)</f>
        <v>5</v>
      </c>
    </row>
    <row r="7" spans="1:7" ht="18.75">
      <c r="A7" s="243" t="s">
        <v>2</v>
      </c>
      <c r="B7" s="237">
        <v>65510</v>
      </c>
      <c r="C7" s="238">
        <v>-2.0337969193958427</v>
      </c>
      <c r="D7" s="239">
        <f aca="true" t="shared" si="1" ref="D7:D18">RANK(C7,C$6:C$18)</f>
        <v>4</v>
      </c>
      <c r="E7" s="238"/>
      <c r="F7" s="238">
        <v>91.9180580889575</v>
      </c>
      <c r="G7" s="242">
        <f t="shared" si="0"/>
        <v>12</v>
      </c>
    </row>
    <row r="8" spans="1:7" ht="18.75">
      <c r="A8" s="243" t="s">
        <v>3</v>
      </c>
      <c r="B8" s="237">
        <v>50080</v>
      </c>
      <c r="C8" s="238">
        <v>-39.60443801254221</v>
      </c>
      <c r="D8" s="239">
        <f t="shared" si="1"/>
        <v>12</v>
      </c>
      <c r="E8" s="238"/>
      <c r="F8" s="238">
        <v>99.01146698299723</v>
      </c>
      <c r="G8" s="242">
        <f t="shared" si="0"/>
        <v>4</v>
      </c>
    </row>
    <row r="9" spans="1:7" ht="18.75">
      <c r="A9" s="243" t="s">
        <v>4</v>
      </c>
      <c r="B9" s="244">
        <v>35260</v>
      </c>
      <c r="C9" s="238">
        <v>-12.33217304823471</v>
      </c>
      <c r="D9" s="239">
        <f t="shared" si="1"/>
        <v>7</v>
      </c>
      <c r="E9" s="238"/>
      <c r="F9" s="238">
        <v>105.47412503739157</v>
      </c>
      <c r="G9" s="242">
        <f t="shared" si="0"/>
        <v>2</v>
      </c>
    </row>
    <row r="10" spans="1:7" ht="18.75">
      <c r="A10" s="243" t="s">
        <v>5</v>
      </c>
      <c r="B10" s="244">
        <v>70270</v>
      </c>
      <c r="C10" s="238">
        <v>-2.275192612577532</v>
      </c>
      <c r="D10" s="239">
        <f t="shared" si="1"/>
        <v>5</v>
      </c>
      <c r="E10" s="238"/>
      <c r="F10" s="238">
        <v>96.65749656121045</v>
      </c>
      <c r="G10" s="242">
        <f t="shared" si="0"/>
        <v>6</v>
      </c>
    </row>
    <row r="11" spans="1:7" ht="18.75">
      <c r="A11" s="243" t="s">
        <v>6</v>
      </c>
      <c r="B11" s="244">
        <v>60080</v>
      </c>
      <c r="C11" s="238">
        <v>-20.836956808179828</v>
      </c>
      <c r="D11" s="239">
        <f t="shared" si="1"/>
        <v>9</v>
      </c>
      <c r="E11" s="238"/>
      <c r="F11" s="238">
        <v>94.1692789968652</v>
      </c>
      <c r="G11" s="242">
        <f t="shared" si="0"/>
        <v>10</v>
      </c>
    </row>
    <row r="12" spans="1:7" ht="18.75">
      <c r="A12" s="243" t="s">
        <v>7</v>
      </c>
      <c r="B12" s="244">
        <v>27110</v>
      </c>
      <c r="C12" s="238">
        <v>-9.819705941055153</v>
      </c>
      <c r="D12" s="239">
        <f>RANK(C12,C$6:C$18)</f>
        <v>6</v>
      </c>
      <c r="E12" s="238"/>
      <c r="F12" s="238">
        <v>93.48275862068965</v>
      </c>
      <c r="G12" s="242">
        <f>RANK(F12,F$6:F$18)</f>
        <v>11</v>
      </c>
    </row>
    <row r="13" spans="1:7" ht="18.75">
      <c r="A13" s="243" t="s">
        <v>292</v>
      </c>
      <c r="B13" s="244">
        <v>55560</v>
      </c>
      <c r="C13" s="238">
        <v>-23.60366306410362</v>
      </c>
      <c r="D13" s="239">
        <f t="shared" si="1"/>
        <v>11</v>
      </c>
      <c r="E13" s="238"/>
      <c r="F13" s="238">
        <v>96.37467476149176</v>
      </c>
      <c r="G13" s="242">
        <f t="shared" si="0"/>
        <v>7</v>
      </c>
    </row>
    <row r="14" spans="1:7" ht="18.75">
      <c r="A14" s="243" t="s">
        <v>43</v>
      </c>
      <c r="B14" s="244">
        <v>29188</v>
      </c>
      <c r="C14" s="238">
        <v>-63.00680599738914</v>
      </c>
      <c r="D14" s="239">
        <f t="shared" si="1"/>
        <v>13</v>
      </c>
      <c r="E14" s="238"/>
      <c r="F14" s="238">
        <v>99.38032005447735</v>
      </c>
      <c r="G14" s="242">
        <f t="shared" si="0"/>
        <v>3</v>
      </c>
    </row>
    <row r="15" spans="1:7" ht="18.75">
      <c r="A15" s="243" t="s">
        <v>10</v>
      </c>
      <c r="B15" s="244">
        <v>48564</v>
      </c>
      <c r="C15" s="238">
        <v>5.055487053020962</v>
      </c>
      <c r="D15" s="239">
        <f t="shared" si="1"/>
        <v>3</v>
      </c>
      <c r="E15" s="238"/>
      <c r="F15" s="238">
        <v>114.70004723665565</v>
      </c>
      <c r="G15" s="242">
        <f t="shared" si="0"/>
        <v>1</v>
      </c>
    </row>
    <row r="16" spans="1:7" ht="18.75">
      <c r="A16" s="243" t="s">
        <v>11</v>
      </c>
      <c r="B16" s="244">
        <v>23364</v>
      </c>
      <c r="C16" s="238">
        <v>58.539729931465025</v>
      </c>
      <c r="D16" s="239">
        <f t="shared" si="1"/>
        <v>1</v>
      </c>
      <c r="E16" s="238"/>
      <c r="F16" s="238">
        <v>79.65905216501875</v>
      </c>
      <c r="G16" s="242">
        <f t="shared" si="0"/>
        <v>13</v>
      </c>
    </row>
    <row r="17" spans="1:7" ht="18.75">
      <c r="A17" s="243" t="s">
        <v>12</v>
      </c>
      <c r="B17" s="244">
        <v>31648</v>
      </c>
      <c r="C17" s="238">
        <v>-12.540761620516221</v>
      </c>
      <c r="D17" s="239">
        <f t="shared" si="1"/>
        <v>8</v>
      </c>
      <c r="E17" s="238"/>
      <c r="F17" s="238">
        <v>94.2521889332301</v>
      </c>
      <c r="G17" s="242">
        <f t="shared" si="0"/>
        <v>9</v>
      </c>
    </row>
    <row r="18" spans="1:7" ht="18.75">
      <c r="A18" s="243" t="s">
        <v>13</v>
      </c>
      <c r="B18" s="244">
        <v>16640</v>
      </c>
      <c r="C18" s="238">
        <v>19.88472622478386</v>
      </c>
      <c r="D18" s="239">
        <f t="shared" si="1"/>
        <v>2</v>
      </c>
      <c r="E18" s="238"/>
      <c r="F18" s="238">
        <v>94.49176604202158</v>
      </c>
      <c r="G18" s="242">
        <f t="shared" si="0"/>
        <v>8</v>
      </c>
    </row>
    <row r="19" spans="1:6" ht="15" customHeight="1">
      <c r="A19" s="351" t="s">
        <v>289</v>
      </c>
      <c r="B19" s="351"/>
      <c r="C19" s="351"/>
      <c r="D19" s="351"/>
      <c r="E19" s="351"/>
      <c r="F19" s="351"/>
    </row>
  </sheetData>
  <sheetProtection/>
  <mergeCells count="4">
    <mergeCell ref="A1:F1"/>
    <mergeCell ref="A3:A4"/>
    <mergeCell ref="B3:G3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I13" sqref="I13"/>
    </sheetView>
  </sheetViews>
  <sheetFormatPr defaultColWidth="9.00390625" defaultRowHeight="14.25"/>
  <cols>
    <col min="1" max="1" width="40.50390625" style="0" customWidth="1"/>
    <col min="2" max="2" width="10.625" style="0" customWidth="1"/>
    <col min="3" max="3" width="9.50390625" style="0" customWidth="1"/>
    <col min="4" max="4" width="9.375" style="50" customWidth="1"/>
    <col min="5" max="5" width="8.00390625" style="0" customWidth="1"/>
    <col min="6" max="7" width="9.00390625" style="0" customWidth="1"/>
  </cols>
  <sheetData>
    <row r="1" spans="1:5" ht="14.25" customHeight="1">
      <c r="A1" s="252" t="s">
        <v>142</v>
      </c>
      <c r="B1" s="253"/>
      <c r="C1" s="253"/>
      <c r="D1" s="253"/>
      <c r="E1" s="253"/>
    </row>
    <row r="2" spans="1:5" ht="15" customHeight="1" thickBot="1">
      <c r="A2" s="254"/>
      <c r="B2" s="254"/>
      <c r="C2" s="254"/>
      <c r="D2" s="254"/>
      <c r="E2" s="254"/>
    </row>
    <row r="3" spans="1:5" ht="18.75" customHeight="1">
      <c r="A3" s="255" t="s">
        <v>173</v>
      </c>
      <c r="B3" s="257" t="s">
        <v>174</v>
      </c>
      <c r="C3" s="259" t="s">
        <v>175</v>
      </c>
      <c r="D3" s="250" t="s">
        <v>176</v>
      </c>
      <c r="E3" s="250" t="s">
        <v>177</v>
      </c>
    </row>
    <row r="4" spans="1:5" ht="18.75" customHeight="1">
      <c r="A4" s="256"/>
      <c r="B4" s="258"/>
      <c r="C4" s="260"/>
      <c r="D4" s="251"/>
      <c r="E4" s="251"/>
    </row>
    <row r="5" spans="1:5" ht="18.75" customHeight="1">
      <c r="A5" s="140" t="s">
        <v>178</v>
      </c>
      <c r="B5" s="52" t="s">
        <v>179</v>
      </c>
      <c r="C5" s="200">
        <v>1097947.961</v>
      </c>
      <c r="D5" s="177"/>
      <c r="E5" s="94"/>
    </row>
    <row r="6" spans="1:5" ht="18.75" customHeight="1">
      <c r="A6" s="140" t="s">
        <v>201</v>
      </c>
      <c r="B6" s="52" t="s">
        <v>202</v>
      </c>
      <c r="C6" s="200">
        <v>289103.2</v>
      </c>
      <c r="D6" s="177">
        <v>6.889473684210526</v>
      </c>
      <c r="E6" s="94">
        <v>10</v>
      </c>
    </row>
    <row r="7" spans="1:5" ht="18.75" customHeight="1">
      <c r="A7" s="140" t="s">
        <v>180</v>
      </c>
      <c r="B7" s="52" t="s">
        <v>181</v>
      </c>
      <c r="C7" s="223">
        <v>352.69</v>
      </c>
      <c r="D7" s="93">
        <v>29.53</v>
      </c>
      <c r="E7" s="94">
        <v>6</v>
      </c>
    </row>
    <row r="8" spans="1:5" ht="18.75" customHeight="1">
      <c r="A8" s="140" t="s">
        <v>259</v>
      </c>
      <c r="B8" s="52" t="s">
        <v>182</v>
      </c>
      <c r="C8" s="166">
        <v>951600</v>
      </c>
      <c r="D8" s="173">
        <v>10.820099011399932</v>
      </c>
      <c r="E8" s="94">
        <v>12</v>
      </c>
    </row>
    <row r="9" spans="1:5" ht="18.75" customHeight="1">
      <c r="A9" s="140" t="s">
        <v>183</v>
      </c>
      <c r="B9" s="52" t="s">
        <v>182</v>
      </c>
      <c r="C9" s="166">
        <v>945064</v>
      </c>
      <c r="D9" s="173">
        <v>11.837790566263237</v>
      </c>
      <c r="E9" s="94"/>
    </row>
    <row r="10" spans="1:5" ht="18.75" customHeight="1">
      <c r="A10" s="140" t="s">
        <v>184</v>
      </c>
      <c r="B10" s="52" t="s">
        <v>182</v>
      </c>
      <c r="C10" s="166">
        <v>6536</v>
      </c>
      <c r="D10" s="173">
        <v>-52.14526284961195</v>
      </c>
      <c r="E10" s="94"/>
    </row>
    <row r="11" spans="1:5" ht="18.75" customHeight="1">
      <c r="A11" s="140" t="s">
        <v>196</v>
      </c>
      <c r="B11" s="52" t="s">
        <v>179</v>
      </c>
      <c r="C11" s="166">
        <v>383055</v>
      </c>
      <c r="D11" s="173">
        <v>8.33034030073614</v>
      </c>
      <c r="E11" s="94"/>
    </row>
    <row r="12" spans="1:5" ht="18.75" customHeight="1">
      <c r="A12" s="140" t="s">
        <v>234</v>
      </c>
      <c r="B12" s="52" t="s">
        <v>179</v>
      </c>
      <c r="C12" s="166">
        <v>383055</v>
      </c>
      <c r="D12" s="173">
        <v>10.806445174305622</v>
      </c>
      <c r="E12" s="94"/>
    </row>
    <row r="13" spans="1:5" s="96" customFormat="1" ht="18.75" customHeight="1">
      <c r="A13" s="140" t="s">
        <v>197</v>
      </c>
      <c r="B13" s="95" t="s">
        <v>179</v>
      </c>
      <c r="C13" s="166">
        <v>191740.40000000002</v>
      </c>
      <c r="D13" s="173">
        <v>13.497949981495168</v>
      </c>
      <c r="E13" s="94">
        <v>2</v>
      </c>
    </row>
    <row r="14" spans="1:5" ht="18.75" customHeight="1">
      <c r="A14" s="140" t="s">
        <v>198</v>
      </c>
      <c r="B14" s="52" t="s">
        <v>181</v>
      </c>
      <c r="C14" s="92">
        <v>101.47217588</v>
      </c>
      <c r="D14" s="173">
        <v>1.5</v>
      </c>
      <c r="E14" s="94">
        <v>6</v>
      </c>
    </row>
    <row r="15" spans="1:5" ht="18.75" customHeight="1">
      <c r="A15" s="140" t="s">
        <v>203</v>
      </c>
      <c r="B15" s="52" t="s">
        <v>294</v>
      </c>
      <c r="C15" s="223">
        <v>8.33</v>
      </c>
      <c r="D15" s="173"/>
      <c r="E15" s="94"/>
    </row>
    <row r="16" spans="1:5" ht="18.75" customHeight="1">
      <c r="A16" s="140" t="s">
        <v>199</v>
      </c>
      <c r="B16" s="52" t="s">
        <v>185</v>
      </c>
      <c r="C16" s="166">
        <v>910</v>
      </c>
      <c r="D16" s="93">
        <v>0.22026431718060735</v>
      </c>
      <c r="E16" s="94">
        <v>10</v>
      </c>
    </row>
    <row r="17" spans="1:5" ht="18.75" customHeight="1">
      <c r="A17" s="140" t="s">
        <v>229</v>
      </c>
      <c r="B17" s="52" t="s">
        <v>179</v>
      </c>
      <c r="C17" s="166">
        <v>43289</v>
      </c>
      <c r="D17" s="173">
        <v>5.6</v>
      </c>
      <c r="E17" s="94">
        <v>4</v>
      </c>
    </row>
    <row r="18" spans="1:5" ht="18.75" customHeight="1">
      <c r="A18" s="140" t="s">
        <v>230</v>
      </c>
      <c r="B18" s="52" t="s">
        <v>179</v>
      </c>
      <c r="C18" s="166">
        <v>29709</v>
      </c>
      <c r="D18" s="173">
        <v>1.29</v>
      </c>
      <c r="E18" s="94">
        <v>5</v>
      </c>
    </row>
    <row r="19" spans="1:5" ht="18.75" customHeight="1">
      <c r="A19" s="140" t="s">
        <v>231</v>
      </c>
      <c r="B19" s="52" t="s">
        <v>179</v>
      </c>
      <c r="C19" s="166">
        <v>149930</v>
      </c>
      <c r="D19" s="173">
        <v>14.929400401674158</v>
      </c>
      <c r="E19" s="94"/>
    </row>
    <row r="20" spans="1:5" ht="18.75" customHeight="1">
      <c r="A20" s="140" t="s">
        <v>232</v>
      </c>
      <c r="B20" s="52" t="s">
        <v>179</v>
      </c>
      <c r="C20" s="166">
        <v>123582</v>
      </c>
      <c r="D20" s="173">
        <v>33.28659713758776</v>
      </c>
      <c r="E20" s="94"/>
    </row>
    <row r="21" spans="1:5" ht="18.75" customHeight="1">
      <c r="A21" s="140" t="s">
        <v>252</v>
      </c>
      <c r="B21" s="52" t="s">
        <v>179</v>
      </c>
      <c r="C21" s="156">
        <v>554697</v>
      </c>
      <c r="D21" s="173">
        <v>15.132526619481524</v>
      </c>
      <c r="E21" s="94">
        <v>7</v>
      </c>
    </row>
    <row r="22" spans="1:5" ht="18.75" customHeight="1">
      <c r="A22" s="140" t="s">
        <v>187</v>
      </c>
      <c r="B22" s="52" t="s">
        <v>179</v>
      </c>
      <c r="C22" s="156">
        <v>263474</v>
      </c>
      <c r="D22" s="173">
        <v>1.149028144087282</v>
      </c>
      <c r="E22" s="94">
        <v>4</v>
      </c>
    </row>
    <row r="23" spans="1:5" ht="18.75" customHeight="1">
      <c r="A23" s="140" t="s">
        <v>253</v>
      </c>
      <c r="B23" s="52" t="s">
        <v>186</v>
      </c>
      <c r="C23" s="166">
        <v>32601.324999999997</v>
      </c>
      <c r="D23" s="173">
        <v>6.968806702852347</v>
      </c>
      <c r="E23" s="94"/>
    </row>
    <row r="24" spans="1:5" ht="18.75" customHeight="1" thickBot="1">
      <c r="A24" s="141" t="s">
        <v>200</v>
      </c>
      <c r="B24" s="53" t="s">
        <v>186</v>
      </c>
      <c r="C24" s="174">
        <v>31746.269999999997</v>
      </c>
      <c r="D24" s="175">
        <v>7.136030486228602</v>
      </c>
      <c r="E24" s="176"/>
    </row>
    <row r="25" spans="1:5" ht="16.5" customHeight="1">
      <c r="A25" s="249" t="s">
        <v>254</v>
      </c>
      <c r="B25" s="249"/>
      <c r="C25" s="249"/>
      <c r="D25" s="249"/>
      <c r="E25" s="249"/>
    </row>
  </sheetData>
  <sheetProtection/>
  <mergeCells count="7">
    <mergeCell ref="A25:E25"/>
    <mergeCell ref="E3:E4"/>
    <mergeCell ref="A1:E2"/>
    <mergeCell ref="A3:A4"/>
    <mergeCell ref="B3:B4"/>
    <mergeCell ref="C3:C4"/>
    <mergeCell ref="D3:D4"/>
  </mergeCells>
  <printOptions/>
  <pageMargins left="0.8661417322834646" right="0.7480314960629921" top="0.984251968503937" bottom="0.984251968503937" header="0.5118110236220472" footer="0.511811023622047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B1">
      <selection activeCell="L28" sqref="L28"/>
    </sheetView>
  </sheetViews>
  <sheetFormatPr defaultColWidth="8.75390625" defaultRowHeight="14.25"/>
  <cols>
    <col min="1" max="1" width="3.875" style="0" hidden="1" customWidth="1"/>
    <col min="2" max="2" width="9.375" style="0" customWidth="1"/>
    <col min="3" max="6" width="5.50390625" style="0" customWidth="1"/>
    <col min="7" max="7" width="7.50390625" style="69" customWidth="1"/>
    <col min="8" max="8" width="7.125" style="50" customWidth="1"/>
    <col min="9" max="9" width="5.375" style="50" customWidth="1"/>
    <col min="10" max="11" width="7.125" style="50" customWidth="1"/>
    <col min="12" max="12" width="6.75390625" style="69" customWidth="1"/>
    <col min="13" max="13" width="7.125" style="69" customWidth="1"/>
    <col min="14" max="14" width="6.375" style="50" customWidth="1"/>
    <col min="15" max="15" width="7.125" style="74" customWidth="1"/>
    <col min="16" max="16" width="6.875" style="50" customWidth="1"/>
    <col min="17" max="17" width="7.125" style="69" customWidth="1"/>
    <col min="18" max="18" width="6.375" style="50" customWidth="1"/>
    <col min="19" max="19" width="7.125" style="69" customWidth="1"/>
    <col min="20" max="20" width="7.125" style="50" customWidth="1"/>
  </cols>
  <sheetData>
    <row r="1" spans="1:20" ht="37.5" customHeight="1" thickBot="1">
      <c r="A1" s="1"/>
      <c r="B1" s="282" t="s">
        <v>84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</row>
    <row r="2" spans="1:20" ht="32.25" customHeight="1">
      <c r="A2" s="271"/>
      <c r="B2" s="274"/>
      <c r="C2" s="277" t="s">
        <v>56</v>
      </c>
      <c r="D2" s="277"/>
      <c r="E2" s="277"/>
      <c r="F2" s="277"/>
      <c r="G2" s="277" t="s">
        <v>88</v>
      </c>
      <c r="H2" s="277"/>
      <c r="I2" s="277"/>
      <c r="J2" s="277"/>
      <c r="K2" s="277"/>
      <c r="L2" s="277"/>
      <c r="M2" s="283" t="s">
        <v>63</v>
      </c>
      <c r="N2" s="284"/>
      <c r="O2" s="284"/>
      <c r="P2" s="284"/>
      <c r="Q2" s="284"/>
      <c r="R2" s="285"/>
      <c r="S2" s="286" t="s">
        <v>57</v>
      </c>
      <c r="T2" s="283"/>
    </row>
    <row r="3" spans="1:20" ht="28.5" customHeight="1">
      <c r="A3" s="272"/>
      <c r="B3" s="275"/>
      <c r="C3" s="278" t="s">
        <v>58</v>
      </c>
      <c r="D3" s="278" t="s">
        <v>59</v>
      </c>
      <c r="E3" s="280" t="s">
        <v>64</v>
      </c>
      <c r="F3" s="278" t="s">
        <v>65</v>
      </c>
      <c r="G3" s="267" t="s">
        <v>148</v>
      </c>
      <c r="H3" s="265" t="s">
        <v>147</v>
      </c>
      <c r="I3" s="267" t="s">
        <v>67</v>
      </c>
      <c r="J3" s="269" t="s">
        <v>143</v>
      </c>
      <c r="K3" s="265" t="s">
        <v>61</v>
      </c>
      <c r="L3" s="267" t="s">
        <v>67</v>
      </c>
      <c r="M3" s="262" t="s">
        <v>68</v>
      </c>
      <c r="N3" s="263"/>
      <c r="O3" s="264" t="s">
        <v>69</v>
      </c>
      <c r="P3" s="264"/>
      <c r="Q3" s="264" t="s">
        <v>70</v>
      </c>
      <c r="R3" s="264"/>
      <c r="S3" s="287" t="s">
        <v>66</v>
      </c>
      <c r="T3" s="289" t="s">
        <v>146</v>
      </c>
    </row>
    <row r="4" spans="1:20" ht="38.25" customHeight="1" thickBot="1">
      <c r="A4" s="273"/>
      <c r="B4" s="276"/>
      <c r="C4" s="279"/>
      <c r="D4" s="279"/>
      <c r="E4" s="281"/>
      <c r="F4" s="279"/>
      <c r="G4" s="268"/>
      <c r="H4" s="266"/>
      <c r="I4" s="268"/>
      <c r="J4" s="270"/>
      <c r="K4" s="266"/>
      <c r="L4" s="268"/>
      <c r="M4" s="73" t="s">
        <v>66</v>
      </c>
      <c r="N4" s="68" t="s">
        <v>146</v>
      </c>
      <c r="O4" s="73" t="s">
        <v>66</v>
      </c>
      <c r="P4" s="68" t="s">
        <v>149</v>
      </c>
      <c r="Q4" s="73" t="s">
        <v>66</v>
      </c>
      <c r="R4" s="68" t="s">
        <v>146</v>
      </c>
      <c r="S4" s="288"/>
      <c r="T4" s="290"/>
    </row>
    <row r="5" spans="1:20" ht="19.5" customHeight="1">
      <c r="A5" s="54"/>
      <c r="B5" s="55" t="s">
        <v>71</v>
      </c>
      <c r="C5" s="56"/>
      <c r="D5" s="56">
        <v>109</v>
      </c>
      <c r="E5" s="56"/>
      <c r="F5" s="56">
        <v>6</v>
      </c>
      <c r="G5" s="70">
        <v>1097947.961</v>
      </c>
      <c r="H5" s="57">
        <v>11.82011671823689</v>
      </c>
      <c r="I5" s="57" t="s">
        <v>250</v>
      </c>
      <c r="J5" s="12"/>
      <c r="K5" s="57"/>
      <c r="L5" s="57"/>
      <c r="M5" s="70">
        <v>83468.70000000001</v>
      </c>
      <c r="N5" s="57">
        <v>7.207012811867841</v>
      </c>
      <c r="O5" s="70">
        <v>46483.799999999996</v>
      </c>
      <c r="P5" s="70">
        <v>8905.599999999991</v>
      </c>
      <c r="Q5" s="70">
        <v>36984.9</v>
      </c>
      <c r="R5" s="57">
        <v>-8.178890894330323</v>
      </c>
      <c r="S5" s="245">
        <v>29197.833379999996</v>
      </c>
      <c r="T5" s="246">
        <v>-15.22599723124982</v>
      </c>
    </row>
    <row r="6" spans="1:20" ht="19.5" customHeight="1">
      <c r="A6" s="58">
        <v>1</v>
      </c>
      <c r="B6" s="42" t="s">
        <v>72</v>
      </c>
      <c r="C6" s="56"/>
      <c r="D6" s="10">
        <v>22</v>
      </c>
      <c r="E6" s="10"/>
      <c r="F6" s="10">
        <v>1</v>
      </c>
      <c r="G6" s="12">
        <v>377862.81</v>
      </c>
      <c r="H6" s="40">
        <v>10.462171387277138</v>
      </c>
      <c r="I6" s="12">
        <f>RANK(H6,H$6:H$18)</f>
        <v>9</v>
      </c>
      <c r="J6" s="12"/>
      <c r="K6" s="57"/>
      <c r="L6" s="12"/>
      <c r="M6" s="12">
        <v>27747.9</v>
      </c>
      <c r="N6" s="57">
        <v>0.6872652720576298</v>
      </c>
      <c r="O6" s="12">
        <v>12649.5</v>
      </c>
      <c r="P6" s="70">
        <v>2245.5</v>
      </c>
      <c r="Q6" s="12">
        <v>15098.4</v>
      </c>
      <c r="R6" s="57">
        <v>-11.985776326911306</v>
      </c>
      <c r="S6" s="12">
        <v>9582.928100000001</v>
      </c>
      <c r="T6" s="247">
        <v>13.045070840497097</v>
      </c>
    </row>
    <row r="7" spans="1:20" ht="19.5" customHeight="1">
      <c r="A7" s="58">
        <v>2</v>
      </c>
      <c r="B7" s="42" t="s">
        <v>73</v>
      </c>
      <c r="C7" s="56"/>
      <c r="D7" s="10">
        <v>14</v>
      </c>
      <c r="E7" s="10"/>
      <c r="F7" s="10">
        <v>1</v>
      </c>
      <c r="G7" s="12">
        <v>110794.201</v>
      </c>
      <c r="H7" s="40">
        <v>13.706258066267438</v>
      </c>
      <c r="I7" s="12">
        <f aca="true" t="shared" si="0" ref="I7:I18">RANK(H7,H$6:H$18)</f>
        <v>6</v>
      </c>
      <c r="J7" s="12"/>
      <c r="K7" s="57"/>
      <c r="L7" s="12"/>
      <c r="M7" s="12">
        <v>7128.299999999999</v>
      </c>
      <c r="N7" s="57">
        <v>15.494167206740102</v>
      </c>
      <c r="O7" s="12">
        <v>3316.6</v>
      </c>
      <c r="P7" s="70">
        <v>496.1999999999998</v>
      </c>
      <c r="Q7" s="12">
        <v>3811.7</v>
      </c>
      <c r="R7" s="57">
        <v>13.727771810478572</v>
      </c>
      <c r="S7" s="12">
        <v>9319.51738</v>
      </c>
      <c r="T7" s="247">
        <v>-24.082685991349873</v>
      </c>
    </row>
    <row r="8" spans="1:20" s="41" customFormat="1" ht="19.5" customHeight="1">
      <c r="A8" s="58">
        <v>3</v>
      </c>
      <c r="B8" s="42" t="s">
        <v>74</v>
      </c>
      <c r="C8" s="56"/>
      <c r="D8" s="10">
        <v>7</v>
      </c>
      <c r="E8" s="10"/>
      <c r="F8" s="10">
        <v>1</v>
      </c>
      <c r="G8" s="12">
        <v>157215.33000000002</v>
      </c>
      <c r="H8" s="40">
        <v>11.101764805233998</v>
      </c>
      <c r="I8" s="12">
        <f t="shared" si="0"/>
        <v>8</v>
      </c>
      <c r="J8" s="12"/>
      <c r="K8" s="57"/>
      <c r="L8" s="12"/>
      <c r="M8" s="12">
        <v>18669.4</v>
      </c>
      <c r="N8" s="57">
        <v>-4.57268452259251</v>
      </c>
      <c r="O8" s="12">
        <v>11514.8</v>
      </c>
      <c r="P8" s="70">
        <v>751.2999999999993</v>
      </c>
      <c r="Q8" s="12">
        <v>7154.6</v>
      </c>
      <c r="R8" s="57">
        <v>-18.702346457587637</v>
      </c>
      <c r="S8" s="12">
        <v>2027.7032000000002</v>
      </c>
      <c r="T8" s="247">
        <v>-26.783672506703983</v>
      </c>
    </row>
    <row r="9" spans="1:20" s="41" customFormat="1" ht="19.5" customHeight="1">
      <c r="A9" s="58">
        <v>4</v>
      </c>
      <c r="B9" s="42" t="s">
        <v>75</v>
      </c>
      <c r="C9" s="56"/>
      <c r="D9" s="10">
        <v>5</v>
      </c>
      <c r="E9" s="10"/>
      <c r="F9" s="10"/>
      <c r="G9" s="12">
        <v>40379.5</v>
      </c>
      <c r="H9" s="40">
        <v>13.35678352460306</v>
      </c>
      <c r="I9" s="12">
        <f t="shared" si="0"/>
        <v>7</v>
      </c>
      <c r="J9" s="12"/>
      <c r="K9" s="57"/>
      <c r="L9" s="12"/>
      <c r="M9" s="12">
        <v>1330.4</v>
      </c>
      <c r="N9" s="57">
        <v>18.47893846290853</v>
      </c>
      <c r="O9" s="12">
        <v>845.8</v>
      </c>
      <c r="P9" s="70">
        <v>131</v>
      </c>
      <c r="Q9" s="12">
        <v>484.6</v>
      </c>
      <c r="R9" s="57">
        <v>18.745405537858375</v>
      </c>
      <c r="S9" s="12">
        <v>327.4013</v>
      </c>
      <c r="T9" s="247">
        <v>30.652389404827673</v>
      </c>
    </row>
    <row r="10" spans="1:20" s="41" customFormat="1" ht="19.5" customHeight="1">
      <c r="A10" s="58">
        <v>5</v>
      </c>
      <c r="B10" s="42" t="s">
        <v>76</v>
      </c>
      <c r="C10" s="56"/>
      <c r="D10" s="10">
        <v>18</v>
      </c>
      <c r="E10" s="10"/>
      <c r="F10" s="10">
        <v>2</v>
      </c>
      <c r="G10" s="12">
        <v>127725.772</v>
      </c>
      <c r="H10" s="40">
        <v>1.6014317295284712</v>
      </c>
      <c r="I10" s="12">
        <f t="shared" si="0"/>
        <v>12</v>
      </c>
      <c r="J10" s="12"/>
      <c r="K10" s="57"/>
      <c r="L10" s="12"/>
      <c r="M10" s="12">
        <v>6571.9</v>
      </c>
      <c r="N10" s="57">
        <v>5.616803805605571</v>
      </c>
      <c r="O10" s="12">
        <v>4320.4</v>
      </c>
      <c r="P10" s="70">
        <v>1068.2999999999997</v>
      </c>
      <c r="Q10" s="12">
        <v>2251.5</v>
      </c>
      <c r="R10" s="57">
        <v>-24.1995758004242</v>
      </c>
      <c r="S10" s="12">
        <v>7253.628599999999</v>
      </c>
      <c r="T10" s="247">
        <v>-25.315821677215578</v>
      </c>
    </row>
    <row r="11" spans="1:20" ht="19.5" customHeight="1">
      <c r="A11" s="58">
        <v>6</v>
      </c>
      <c r="B11" s="42" t="s">
        <v>77</v>
      </c>
      <c r="C11" s="56"/>
      <c r="D11" s="10">
        <v>9</v>
      </c>
      <c r="E11" s="10"/>
      <c r="F11" s="10"/>
      <c r="G11" s="12">
        <v>59183.547999999995</v>
      </c>
      <c r="H11" s="40">
        <v>19.567423802155943</v>
      </c>
      <c r="I11" s="12">
        <f t="shared" si="0"/>
        <v>5</v>
      </c>
      <c r="J11" s="12"/>
      <c r="K11" s="57"/>
      <c r="L11" s="12"/>
      <c r="M11" s="12">
        <v>7517.6</v>
      </c>
      <c r="N11" s="57">
        <v>67.29570945344489</v>
      </c>
      <c r="O11" s="12">
        <v>4440.7</v>
      </c>
      <c r="P11" s="70">
        <v>2646.7999999999997</v>
      </c>
      <c r="Q11" s="12">
        <v>3076.9</v>
      </c>
      <c r="R11" s="57">
        <v>13.971922806237728</v>
      </c>
      <c r="S11" s="12">
        <v>315.56699999999995</v>
      </c>
      <c r="T11" s="247">
        <v>24.042851931748825</v>
      </c>
    </row>
    <row r="12" spans="1:20" ht="19.5" customHeight="1">
      <c r="A12" s="58">
        <v>7</v>
      </c>
      <c r="B12" s="42" t="s">
        <v>78</v>
      </c>
      <c r="C12" s="56"/>
      <c r="D12" s="10">
        <v>6</v>
      </c>
      <c r="E12" s="10"/>
      <c r="F12" s="10"/>
      <c r="G12" s="71">
        <v>30659.8</v>
      </c>
      <c r="H12" s="40">
        <v>24.11467525948477</v>
      </c>
      <c r="I12" s="12">
        <f t="shared" si="0"/>
        <v>4</v>
      </c>
      <c r="J12" s="12"/>
      <c r="K12" s="57"/>
      <c r="L12" s="12"/>
      <c r="M12" s="12">
        <v>2214.6</v>
      </c>
      <c r="N12" s="57">
        <v>48.441584556605676</v>
      </c>
      <c r="O12" s="12">
        <v>798.8</v>
      </c>
      <c r="P12" s="70">
        <v>561.6999999999999</v>
      </c>
      <c r="Q12" s="12">
        <v>1415.8</v>
      </c>
      <c r="R12" s="57">
        <v>12.830729996812252</v>
      </c>
      <c r="S12" s="12">
        <v>35.3756</v>
      </c>
      <c r="T12" s="247">
        <v>-24.251034772200224</v>
      </c>
    </row>
    <row r="13" spans="1:20" ht="19.5" customHeight="1">
      <c r="A13" s="58">
        <v>8</v>
      </c>
      <c r="B13" s="42" t="s">
        <v>292</v>
      </c>
      <c r="C13" s="56"/>
      <c r="D13" s="10">
        <v>5</v>
      </c>
      <c r="E13" s="10"/>
      <c r="F13" s="10"/>
      <c r="G13" s="12">
        <v>30646.1</v>
      </c>
      <c r="H13" s="40">
        <v>25.016725409568565</v>
      </c>
      <c r="I13" s="12">
        <f>RANK(H13,H$6:H$18)</f>
        <v>3</v>
      </c>
      <c r="J13" s="12"/>
      <c r="K13" s="57"/>
      <c r="L13" s="12"/>
      <c r="M13" s="12">
        <v>2891.1</v>
      </c>
      <c r="N13" s="40">
        <v>20.663606010016693</v>
      </c>
      <c r="O13" s="12">
        <v>2128.6</v>
      </c>
      <c r="P13" s="12">
        <v>359.6999999999998</v>
      </c>
      <c r="Q13" s="12">
        <v>762.5</v>
      </c>
      <c r="R13" s="40">
        <v>21.591452718864602</v>
      </c>
      <c r="S13" s="12">
        <v>46.2009</v>
      </c>
      <c r="T13" s="11">
        <v>38.632367326607884</v>
      </c>
    </row>
    <row r="14" spans="1:20" ht="19.5" customHeight="1">
      <c r="A14" s="58">
        <v>9</v>
      </c>
      <c r="B14" s="42" t="s">
        <v>79</v>
      </c>
      <c r="C14" s="56"/>
      <c r="D14" s="10">
        <v>6</v>
      </c>
      <c r="E14" s="10"/>
      <c r="F14" s="10"/>
      <c r="G14" s="12">
        <v>65468.7</v>
      </c>
      <c r="H14" s="40">
        <v>32.12520559832896</v>
      </c>
      <c r="I14" s="12">
        <f t="shared" si="0"/>
        <v>1</v>
      </c>
      <c r="J14" s="12"/>
      <c r="K14" s="57"/>
      <c r="L14" s="12"/>
      <c r="M14" s="12">
        <v>2063</v>
      </c>
      <c r="N14" s="57">
        <v>5.486526563378845</v>
      </c>
      <c r="O14" s="12">
        <v>1424.5</v>
      </c>
      <c r="P14" s="70">
        <v>119</v>
      </c>
      <c r="Q14" s="12">
        <v>638.5</v>
      </c>
      <c r="R14" s="57">
        <v>-1.799446324207949</v>
      </c>
      <c r="S14" s="12">
        <v>81.3467</v>
      </c>
      <c r="T14" s="247">
        <v>-72.6893442155128</v>
      </c>
    </row>
    <row r="15" spans="1:20" ht="19.5" customHeight="1">
      <c r="A15" s="58">
        <v>10</v>
      </c>
      <c r="B15" s="42" t="s">
        <v>80</v>
      </c>
      <c r="C15" s="56"/>
      <c r="D15" s="10">
        <v>5</v>
      </c>
      <c r="E15" s="10"/>
      <c r="F15" s="10"/>
      <c r="G15" s="12">
        <v>26604</v>
      </c>
      <c r="H15" s="40">
        <v>6.4</v>
      </c>
      <c r="I15" s="12">
        <f t="shared" si="0"/>
        <v>10</v>
      </c>
      <c r="J15" s="12"/>
      <c r="K15" s="57"/>
      <c r="L15" s="12"/>
      <c r="M15" s="12">
        <v>2963.9</v>
      </c>
      <c r="N15" s="57">
        <v>31.95761542228749</v>
      </c>
      <c r="O15" s="12">
        <v>2821.6</v>
      </c>
      <c r="P15" s="70">
        <v>749.7999999999997</v>
      </c>
      <c r="Q15" s="12">
        <v>142.3</v>
      </c>
      <c r="R15" s="57">
        <v>-18.359150889271376</v>
      </c>
      <c r="S15" s="12">
        <v>51.68799999999999</v>
      </c>
      <c r="T15" s="247">
        <v>49.42874323511721</v>
      </c>
    </row>
    <row r="16" spans="1:20" ht="19.5" customHeight="1">
      <c r="A16" s="58">
        <v>12</v>
      </c>
      <c r="B16" s="42" t="s">
        <v>81</v>
      </c>
      <c r="C16" s="56"/>
      <c r="D16" s="10">
        <v>5</v>
      </c>
      <c r="E16" s="10"/>
      <c r="F16" s="10"/>
      <c r="G16" s="12">
        <v>25607.2</v>
      </c>
      <c r="H16" s="40">
        <v>-2.1471888601442117</v>
      </c>
      <c r="I16" s="12">
        <f t="shared" si="0"/>
        <v>13</v>
      </c>
      <c r="J16" s="12"/>
      <c r="K16" s="57"/>
      <c r="L16" s="12"/>
      <c r="M16" s="12">
        <v>619.9</v>
      </c>
      <c r="N16" s="57">
        <v>-58.700866089273816</v>
      </c>
      <c r="O16" s="12">
        <v>469.9</v>
      </c>
      <c r="P16" s="70">
        <v>-279.1</v>
      </c>
      <c r="Q16" s="12">
        <v>150</v>
      </c>
      <c r="R16" s="57">
        <v>-80.0531914893617</v>
      </c>
      <c r="S16" s="12">
        <v>41.12970000000001</v>
      </c>
      <c r="T16" s="247">
        <v>-75.71071624086782</v>
      </c>
    </row>
    <row r="17" spans="1:20" ht="19.5" customHeight="1">
      <c r="A17" s="58">
        <v>13</v>
      </c>
      <c r="B17" s="42" t="s">
        <v>82</v>
      </c>
      <c r="C17" s="56"/>
      <c r="D17" s="10">
        <v>5</v>
      </c>
      <c r="E17" s="10"/>
      <c r="F17" s="10">
        <v>1</v>
      </c>
      <c r="G17" s="12">
        <v>18524.6</v>
      </c>
      <c r="H17" s="40">
        <v>27.3492228264232</v>
      </c>
      <c r="I17" s="12">
        <f t="shared" si="0"/>
        <v>2</v>
      </c>
      <c r="J17" s="12"/>
      <c r="K17" s="57"/>
      <c r="L17" s="12"/>
      <c r="M17" s="12">
        <v>1507.1</v>
      </c>
      <c r="N17" s="40">
        <v>22.279918864097354</v>
      </c>
      <c r="O17" s="12">
        <v>851.6</v>
      </c>
      <c r="P17" s="12">
        <v>-26.199999999999932</v>
      </c>
      <c r="Q17" s="12">
        <v>655.5</v>
      </c>
      <c r="R17" s="40">
        <v>84.80405976881872</v>
      </c>
      <c r="S17" s="12">
        <v>6.4261</v>
      </c>
      <c r="T17" s="11">
        <v>19.914534699285294</v>
      </c>
    </row>
    <row r="18" spans="1:20" s="1" customFormat="1" ht="19.5" customHeight="1" thickBot="1">
      <c r="A18" s="59">
        <v>14</v>
      </c>
      <c r="B18" s="60" t="s">
        <v>83</v>
      </c>
      <c r="C18" s="43"/>
      <c r="D18" s="43">
        <v>2</v>
      </c>
      <c r="E18" s="43"/>
      <c r="F18" s="43"/>
      <c r="G18" s="72">
        <v>27276.4</v>
      </c>
      <c r="H18" s="44">
        <v>3.34083486773811</v>
      </c>
      <c r="I18" s="72">
        <f t="shared" si="0"/>
        <v>11</v>
      </c>
      <c r="J18" s="72"/>
      <c r="K18" s="44"/>
      <c r="L18" s="72"/>
      <c r="M18" s="72">
        <v>2243.6</v>
      </c>
      <c r="N18" s="44">
        <v>18.02830238308168</v>
      </c>
      <c r="O18" s="72">
        <v>901</v>
      </c>
      <c r="P18" s="72">
        <v>81.60000000000002</v>
      </c>
      <c r="Q18" s="72">
        <v>1342.6</v>
      </c>
      <c r="R18" s="44">
        <v>24.142394822006466</v>
      </c>
      <c r="S18" s="72">
        <v>108.92079999999999</v>
      </c>
      <c r="T18" s="45">
        <v>-5.2631121169607695</v>
      </c>
    </row>
    <row r="19" spans="2:25" s="5" customFormat="1" ht="16.5" customHeight="1">
      <c r="B19" s="261" t="s">
        <v>251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61"/>
      <c r="V19" s="61"/>
      <c r="W19" s="61"/>
      <c r="X19" s="61"/>
      <c r="Y19" s="61"/>
    </row>
    <row r="20" spans="2:20" ht="16.5" customHeight="1">
      <c r="B20" s="261" t="s">
        <v>255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/>
    </row>
    <row r="21" spans="2:19" ht="16.5" customHeight="1"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</row>
  </sheetData>
  <sheetProtection/>
  <mergeCells count="25">
    <mergeCell ref="B1:T1"/>
    <mergeCell ref="M2:R2"/>
    <mergeCell ref="S2:T2"/>
    <mergeCell ref="S3:S4"/>
    <mergeCell ref="T3:T4"/>
    <mergeCell ref="I3:I4"/>
    <mergeCell ref="A2:A4"/>
    <mergeCell ref="B2:B4"/>
    <mergeCell ref="C2:F2"/>
    <mergeCell ref="G2:L2"/>
    <mergeCell ref="C3:C4"/>
    <mergeCell ref="D3:D4"/>
    <mergeCell ref="E3:E4"/>
    <mergeCell ref="L3:L4"/>
    <mergeCell ref="H3:H4"/>
    <mergeCell ref="F3:F4"/>
    <mergeCell ref="B21:S21"/>
    <mergeCell ref="B20:S20"/>
    <mergeCell ref="B19:T19"/>
    <mergeCell ref="M3:N3"/>
    <mergeCell ref="O3:P3"/>
    <mergeCell ref="Q3:R3"/>
    <mergeCell ref="K3:K4"/>
    <mergeCell ref="G3:G4"/>
    <mergeCell ref="J3:J4"/>
  </mergeCells>
  <printOptions horizontalCentered="1"/>
  <pageMargins left="0.3937007874015748" right="0.5511811023622047" top="0.7874015748031497" bottom="0.787401574803149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3"/>
  <sheetViews>
    <sheetView zoomScalePageLayoutView="0" workbookViewId="0" topLeftCell="A1">
      <selection activeCell="F26" sqref="F26"/>
    </sheetView>
  </sheetViews>
  <sheetFormatPr defaultColWidth="9.00390625" defaultRowHeight="14.25"/>
  <cols>
    <col min="1" max="2" width="4.50390625" style="41" customWidth="1"/>
    <col min="3" max="3" width="7.25390625" style="41" customWidth="1"/>
    <col min="4" max="4" width="17.875" style="41" customWidth="1"/>
    <col min="5" max="11" width="8.00390625" style="41" customWidth="1"/>
    <col min="12" max="12" width="6.25390625" style="62" customWidth="1"/>
    <col min="13" max="13" width="8.00390625" style="41" customWidth="1"/>
    <col min="14" max="14" width="6.875" style="41" customWidth="1"/>
    <col min="15" max="15" width="6.625" style="41" customWidth="1"/>
    <col min="16" max="20" width="6.875" style="41" customWidth="1"/>
    <col min="21" max="21" width="6.75390625" style="41" customWidth="1"/>
    <col min="22" max="23" width="6.875" style="41" customWidth="1"/>
    <col min="24" max="24" width="6.25390625" style="41" customWidth="1"/>
    <col min="25" max="25" width="8.25390625" style="41" customWidth="1"/>
    <col min="26" max="26" width="6.875" style="41" customWidth="1"/>
    <col min="27" max="27" width="5.875" style="41" customWidth="1"/>
    <col min="28" max="16384" width="9.00390625" style="41" customWidth="1"/>
  </cols>
  <sheetData>
    <row r="1" spans="2:11" ht="48.75" customHeight="1">
      <c r="B1" s="282" t="s">
        <v>257</v>
      </c>
      <c r="C1" s="282"/>
      <c r="D1" s="282"/>
      <c r="E1" s="282"/>
      <c r="F1" s="282"/>
      <c r="G1" s="282"/>
      <c r="H1" s="282"/>
      <c r="I1" s="282"/>
      <c r="J1" s="282"/>
      <c r="K1" s="282"/>
    </row>
    <row r="2" spans="2:11" ht="13.5" customHeight="1" thickBot="1"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27" s="64" customFormat="1" ht="21.75" customHeight="1">
      <c r="A3" s="317"/>
      <c r="B3" s="317"/>
      <c r="C3" s="317"/>
      <c r="D3" s="318"/>
      <c r="E3" s="322" t="s">
        <v>204</v>
      </c>
      <c r="F3" s="323"/>
      <c r="G3" s="291" t="s">
        <v>205</v>
      </c>
      <c r="H3" s="291" t="s">
        <v>206</v>
      </c>
      <c r="I3" s="291" t="s">
        <v>207</v>
      </c>
      <c r="J3" s="291" t="s">
        <v>208</v>
      </c>
      <c r="K3" s="293" t="s">
        <v>209</v>
      </c>
      <c r="L3" s="62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s="64" customFormat="1" ht="28.5" customHeight="1">
      <c r="A4" s="204"/>
      <c r="B4" s="204"/>
      <c r="C4" s="204"/>
      <c r="D4" s="205"/>
      <c r="E4" s="203"/>
      <c r="F4" s="203" t="s">
        <v>210</v>
      </c>
      <c r="G4" s="292"/>
      <c r="H4" s="292"/>
      <c r="I4" s="292"/>
      <c r="J4" s="292"/>
      <c r="K4" s="294"/>
      <c r="L4" s="62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s="64" customFormat="1" ht="18.75" customHeight="1">
      <c r="A5" s="319" t="s">
        <v>211</v>
      </c>
      <c r="B5" s="319"/>
      <c r="C5" s="278" t="s">
        <v>212</v>
      </c>
      <c r="D5" s="278"/>
      <c r="E5" s="10"/>
      <c r="F5" s="10"/>
      <c r="G5" s="10"/>
      <c r="H5" s="10"/>
      <c r="I5" s="10"/>
      <c r="J5" s="10"/>
      <c r="K5" s="9"/>
      <c r="L5" s="62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11" ht="18.75" customHeight="1">
      <c r="A6" s="320"/>
      <c r="B6" s="320"/>
      <c r="C6" s="278" t="s">
        <v>213</v>
      </c>
      <c r="D6" s="278"/>
      <c r="E6" s="10">
        <v>109</v>
      </c>
      <c r="F6" s="206">
        <v>21</v>
      </c>
      <c r="G6" s="97">
        <v>27</v>
      </c>
      <c r="H6" s="97">
        <v>10</v>
      </c>
      <c r="I6" s="97">
        <v>16</v>
      </c>
      <c r="J6" s="97">
        <v>7</v>
      </c>
      <c r="K6" s="207">
        <v>49</v>
      </c>
    </row>
    <row r="7" spans="1:11" ht="18.75" customHeight="1">
      <c r="A7" s="321"/>
      <c r="B7" s="321"/>
      <c r="C7" s="278" t="s">
        <v>65</v>
      </c>
      <c r="D7" s="278"/>
      <c r="E7" s="10">
        <v>6</v>
      </c>
      <c r="F7" s="10"/>
      <c r="G7" s="10">
        <v>2</v>
      </c>
      <c r="H7" s="10"/>
      <c r="I7" s="10"/>
      <c r="J7" s="10"/>
      <c r="K7" s="9">
        <v>4</v>
      </c>
    </row>
    <row r="8" spans="1:12" s="78" customFormat="1" ht="18.75" customHeight="1">
      <c r="A8" s="307" t="s">
        <v>214</v>
      </c>
      <c r="B8" s="308"/>
      <c r="C8" s="313" t="s">
        <v>215</v>
      </c>
      <c r="D8" s="267"/>
      <c r="E8" s="12">
        <v>1097947.961</v>
      </c>
      <c r="F8" s="71">
        <v>261322.30099999998</v>
      </c>
      <c r="G8" s="12">
        <v>232090.20099999997</v>
      </c>
      <c r="H8" s="12">
        <v>303559.5</v>
      </c>
      <c r="I8" s="12">
        <v>107712.2</v>
      </c>
      <c r="J8" s="12">
        <v>34619.8</v>
      </c>
      <c r="K8" s="65">
        <v>419966.25999999995</v>
      </c>
      <c r="L8" s="77"/>
    </row>
    <row r="9" spans="1:12" s="76" customFormat="1" ht="18.75" customHeight="1">
      <c r="A9" s="309"/>
      <c r="B9" s="310"/>
      <c r="C9" s="265" t="s">
        <v>216</v>
      </c>
      <c r="D9" s="265"/>
      <c r="E9" s="40">
        <v>11.820116718236886</v>
      </c>
      <c r="F9" s="40">
        <v>9.291790623113759</v>
      </c>
      <c r="G9" s="40">
        <v>11.589471819153603</v>
      </c>
      <c r="H9" s="40">
        <v>10.539545736923017</v>
      </c>
      <c r="I9" s="40">
        <v>7.1915705418780975</v>
      </c>
      <c r="J9" s="40">
        <v>13.991162505844484</v>
      </c>
      <c r="K9" s="11">
        <v>13.988247285527022</v>
      </c>
      <c r="L9" s="75"/>
    </row>
    <row r="10" spans="1:12" s="76" customFormat="1" ht="18.75" customHeight="1">
      <c r="A10" s="309"/>
      <c r="B10" s="310"/>
      <c r="C10" s="315" t="s">
        <v>217</v>
      </c>
      <c r="D10" s="316"/>
      <c r="E10" s="12"/>
      <c r="F10" s="12"/>
      <c r="G10" s="12"/>
      <c r="H10" s="12"/>
      <c r="I10" s="12"/>
      <c r="J10" s="12"/>
      <c r="K10" s="65"/>
      <c r="L10" s="75"/>
    </row>
    <row r="11" spans="1:12" s="76" customFormat="1" ht="18.75" customHeight="1">
      <c r="A11" s="309"/>
      <c r="B11" s="310"/>
      <c r="C11" s="265" t="s">
        <v>218</v>
      </c>
      <c r="D11" s="265"/>
      <c r="E11" s="40"/>
      <c r="F11" s="40"/>
      <c r="G11" s="40"/>
      <c r="H11" s="40"/>
      <c r="I11" s="40"/>
      <c r="J11" s="40"/>
      <c r="K11" s="11"/>
      <c r="L11" s="75"/>
    </row>
    <row r="12" spans="1:12" s="76" customFormat="1" ht="18.75" customHeight="1">
      <c r="A12" s="309"/>
      <c r="B12" s="310"/>
      <c r="C12" s="314" t="s">
        <v>219</v>
      </c>
      <c r="D12" s="314"/>
      <c r="E12" s="66">
        <v>100</v>
      </c>
      <c r="F12" s="66">
        <v>24.35157843765207</v>
      </c>
      <c r="G12" s="66">
        <v>21.18223429402603</v>
      </c>
      <c r="H12" s="66">
        <v>27.96818850025506</v>
      </c>
      <c r="I12" s="66">
        <v>10.233930114756811</v>
      </c>
      <c r="J12" s="66">
        <v>3.093082875904066</v>
      </c>
      <c r="K12" s="67">
        <v>37.52256421505804</v>
      </c>
      <c r="L12" s="75"/>
    </row>
    <row r="13" spans="1:12" s="76" customFormat="1" ht="18.75" customHeight="1">
      <c r="A13" s="311"/>
      <c r="B13" s="312"/>
      <c r="C13" s="314" t="s">
        <v>220</v>
      </c>
      <c r="D13" s="314"/>
      <c r="E13" s="66">
        <v>100</v>
      </c>
      <c r="F13" s="66">
        <v>23.800973295855503</v>
      </c>
      <c r="G13" s="66">
        <v>21.138542922254217</v>
      </c>
      <c r="H13" s="66">
        <v>27.647895053561655</v>
      </c>
      <c r="I13" s="66">
        <v>9.810319234246476</v>
      </c>
      <c r="J13" s="66">
        <v>3.153136690419156</v>
      </c>
      <c r="K13" s="67">
        <v>38.2501060995185</v>
      </c>
      <c r="L13" s="75"/>
    </row>
    <row r="14" spans="1:12" s="78" customFormat="1" ht="18.75" customHeight="1">
      <c r="A14" s="295" t="s">
        <v>221</v>
      </c>
      <c r="B14" s="298" t="s">
        <v>222</v>
      </c>
      <c r="C14" s="267" t="s">
        <v>215</v>
      </c>
      <c r="D14" s="299"/>
      <c r="E14" s="12">
        <v>83468.7</v>
      </c>
      <c r="F14" s="12">
        <v>14545.8</v>
      </c>
      <c r="G14" s="12">
        <v>9612.1</v>
      </c>
      <c r="H14" s="12">
        <v>33757</v>
      </c>
      <c r="I14" s="12">
        <v>4237.8</v>
      </c>
      <c r="J14" s="12">
        <v>3913.7</v>
      </c>
      <c r="K14" s="65">
        <v>31948.1</v>
      </c>
      <c r="L14" s="77"/>
    </row>
    <row r="15" spans="1:12" s="76" customFormat="1" ht="18.75" customHeight="1">
      <c r="A15" s="296"/>
      <c r="B15" s="298"/>
      <c r="C15" s="265" t="s">
        <v>223</v>
      </c>
      <c r="D15" s="300"/>
      <c r="E15" s="40">
        <v>7.207012811867841</v>
      </c>
      <c r="F15" s="40">
        <v>-18.211261428426837</v>
      </c>
      <c r="G15" s="40">
        <v>10.780596309656886</v>
      </c>
      <c r="H15" s="40">
        <v>2.6488555885653113</v>
      </c>
      <c r="I15" s="40">
        <v>-12.058768598642828</v>
      </c>
      <c r="J15" s="40">
        <v>-3.6034482758620783</v>
      </c>
      <c r="K15" s="11">
        <v>16.53085789320103</v>
      </c>
      <c r="L15" s="75"/>
    </row>
    <row r="16" spans="1:12" s="78" customFormat="1" ht="18.75" customHeight="1">
      <c r="A16" s="296"/>
      <c r="B16" s="298" t="s">
        <v>224</v>
      </c>
      <c r="C16" s="267" t="s">
        <v>215</v>
      </c>
      <c r="D16" s="299"/>
      <c r="E16" s="12">
        <v>46483.8</v>
      </c>
      <c r="F16" s="12">
        <v>6942.4</v>
      </c>
      <c r="G16" s="12">
        <v>4859.8</v>
      </c>
      <c r="H16" s="12">
        <v>19935</v>
      </c>
      <c r="I16" s="12">
        <v>2318.4</v>
      </c>
      <c r="J16" s="12">
        <v>934.6</v>
      </c>
      <c r="K16" s="65">
        <v>18436</v>
      </c>
      <c r="L16" s="77"/>
    </row>
    <row r="17" spans="1:12" s="78" customFormat="1" ht="18.75" customHeight="1">
      <c r="A17" s="296"/>
      <c r="B17" s="298"/>
      <c r="C17" s="267" t="s">
        <v>225</v>
      </c>
      <c r="D17" s="299"/>
      <c r="E17" s="12">
        <v>8905.600000000002</v>
      </c>
      <c r="F17" s="12">
        <v>-921.2000000000007</v>
      </c>
      <c r="G17" s="12">
        <v>498.10000000000036</v>
      </c>
      <c r="H17" s="12">
        <v>2721.7000000000007</v>
      </c>
      <c r="I17" s="12">
        <v>-490.0999999999999</v>
      </c>
      <c r="J17" s="12">
        <v>256.9</v>
      </c>
      <c r="K17" s="65">
        <v>5919</v>
      </c>
      <c r="L17" s="77"/>
    </row>
    <row r="18" spans="1:12" s="78" customFormat="1" ht="18.75" customHeight="1">
      <c r="A18" s="296"/>
      <c r="B18" s="298" t="s">
        <v>226</v>
      </c>
      <c r="C18" s="267" t="s">
        <v>215</v>
      </c>
      <c r="D18" s="299"/>
      <c r="E18" s="12">
        <v>36984.9</v>
      </c>
      <c r="F18" s="12">
        <v>7603.4</v>
      </c>
      <c r="G18" s="12">
        <v>4752.3</v>
      </c>
      <c r="H18" s="12">
        <v>13822</v>
      </c>
      <c r="I18" s="12">
        <v>1919.4</v>
      </c>
      <c r="J18" s="12">
        <v>2979.1</v>
      </c>
      <c r="K18" s="65">
        <v>13512.1</v>
      </c>
      <c r="L18" s="77"/>
    </row>
    <row r="19" spans="1:12" s="76" customFormat="1" ht="18.75" customHeight="1">
      <c r="A19" s="296"/>
      <c r="B19" s="298"/>
      <c r="C19" s="265" t="s">
        <v>223</v>
      </c>
      <c r="D19" s="265"/>
      <c r="E19" s="40">
        <v>-8.178890894330337</v>
      </c>
      <c r="F19" s="40">
        <v>-23.36054833182139</v>
      </c>
      <c r="G19" s="40">
        <v>10.134414831981474</v>
      </c>
      <c r="H19" s="40">
        <v>-11.807868509373037</v>
      </c>
      <c r="I19" s="40">
        <v>-4.526462395543177</v>
      </c>
      <c r="J19" s="40">
        <v>-11.920882239895931</v>
      </c>
      <c r="K19" s="11">
        <v>-9.308678434794288</v>
      </c>
      <c r="L19" s="75"/>
    </row>
    <row r="20" spans="1:12" s="76" customFormat="1" ht="18.75" customHeight="1">
      <c r="A20" s="296"/>
      <c r="B20" s="304" t="s">
        <v>227</v>
      </c>
      <c r="C20" s="305"/>
      <c r="D20" s="306"/>
      <c r="E20" s="40">
        <v>100</v>
      </c>
      <c r="F20" s="40">
        <v>22.842500722473748</v>
      </c>
      <c r="G20" s="40">
        <v>11.144334200301834</v>
      </c>
      <c r="H20" s="40">
        <v>42.238576887261985</v>
      </c>
      <c r="I20" s="40">
        <v>6.189384452364897</v>
      </c>
      <c r="J20" s="40">
        <v>5.2146549786468865</v>
      </c>
      <c r="K20" s="11">
        <v>35.2130494814244</v>
      </c>
      <c r="L20" s="75"/>
    </row>
    <row r="21" spans="1:12" s="76" customFormat="1" ht="18.75" customHeight="1" thickBot="1">
      <c r="A21" s="297"/>
      <c r="B21" s="301" t="s">
        <v>228</v>
      </c>
      <c r="C21" s="302"/>
      <c r="D21" s="303"/>
      <c r="E21" s="44">
        <v>100</v>
      </c>
      <c r="F21" s="44">
        <v>17.426652146253627</v>
      </c>
      <c r="G21" s="44">
        <v>11.515813712205894</v>
      </c>
      <c r="H21" s="44">
        <v>40.442704870208836</v>
      </c>
      <c r="I21" s="44">
        <v>5.077112738068283</v>
      </c>
      <c r="J21" s="44">
        <v>4.688823475146972</v>
      </c>
      <c r="K21" s="45">
        <v>38.27554520437002</v>
      </c>
      <c r="L21" s="75"/>
    </row>
    <row r="22" spans="1:11" ht="29.25" customHeight="1">
      <c r="A22" s="261" t="s">
        <v>256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</row>
    <row r="23" ht="14.25">
      <c r="I23" s="62"/>
    </row>
  </sheetData>
  <sheetProtection/>
  <mergeCells count="32">
    <mergeCell ref="H3:H4"/>
    <mergeCell ref="I3:I4"/>
    <mergeCell ref="C13:D13"/>
    <mergeCell ref="C10:D10"/>
    <mergeCell ref="B1:K1"/>
    <mergeCell ref="A3:D3"/>
    <mergeCell ref="A5:B7"/>
    <mergeCell ref="C5:D5"/>
    <mergeCell ref="C6:D6"/>
    <mergeCell ref="C7:D7"/>
    <mergeCell ref="E3:F3"/>
    <mergeCell ref="G3:G4"/>
    <mergeCell ref="B16:B17"/>
    <mergeCell ref="C16:D16"/>
    <mergeCell ref="C17:D17"/>
    <mergeCell ref="C18:D18"/>
    <mergeCell ref="B20:D20"/>
    <mergeCell ref="A8:B13"/>
    <mergeCell ref="C8:D8"/>
    <mergeCell ref="C9:D9"/>
    <mergeCell ref="C11:D11"/>
    <mergeCell ref="C12:D12"/>
    <mergeCell ref="A22:K22"/>
    <mergeCell ref="J3:J4"/>
    <mergeCell ref="K3:K4"/>
    <mergeCell ref="A14:A21"/>
    <mergeCell ref="B14:B15"/>
    <mergeCell ref="C14:D14"/>
    <mergeCell ref="C15:D15"/>
    <mergeCell ref="C19:D19"/>
    <mergeCell ref="B18:B19"/>
    <mergeCell ref="B21:D21"/>
  </mergeCells>
  <printOptions/>
  <pageMargins left="0.5511811023622047" right="0.9448818897637796" top="0.3937007874015748" bottom="0.393700787401574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37.25390625" style="0" customWidth="1"/>
    <col min="2" max="2" width="7.50390625" style="8" bestFit="1" customWidth="1"/>
    <col min="3" max="4" width="10.125" style="0" customWidth="1"/>
    <col min="5" max="5" width="11.375" style="0" customWidth="1"/>
  </cols>
  <sheetData>
    <row r="1" spans="1:5" ht="45" customHeight="1" thickBot="1">
      <c r="A1" s="324" t="s">
        <v>95</v>
      </c>
      <c r="B1" s="324"/>
      <c r="C1" s="324"/>
      <c r="D1" s="324"/>
      <c r="E1" s="324"/>
    </row>
    <row r="2" spans="1:5" ht="33.75" customHeight="1" thickBot="1">
      <c r="A2" s="102" t="s">
        <v>94</v>
      </c>
      <c r="B2" s="103" t="s">
        <v>152</v>
      </c>
      <c r="C2" s="103" t="s">
        <v>93</v>
      </c>
      <c r="D2" s="103" t="s">
        <v>92</v>
      </c>
      <c r="E2" s="104" t="s">
        <v>153</v>
      </c>
    </row>
    <row r="3" spans="1:5" ht="24" customHeight="1">
      <c r="A3" s="142" t="s">
        <v>258</v>
      </c>
      <c r="B3" s="143" t="s">
        <v>89</v>
      </c>
      <c r="C3" s="157">
        <v>121430</v>
      </c>
      <c r="D3" s="157">
        <v>951600</v>
      </c>
      <c r="E3" s="158">
        <v>10.820099011399932</v>
      </c>
    </row>
    <row r="4" spans="1:5" ht="24" customHeight="1">
      <c r="A4" s="140" t="s">
        <v>151</v>
      </c>
      <c r="B4" s="144" t="s">
        <v>89</v>
      </c>
      <c r="C4" s="159">
        <v>120458</v>
      </c>
      <c r="D4" s="159">
        <v>945064</v>
      </c>
      <c r="E4" s="160">
        <v>11.837790566263237</v>
      </c>
    </row>
    <row r="5" spans="1:5" ht="24" customHeight="1">
      <c r="A5" s="140" t="s">
        <v>150</v>
      </c>
      <c r="B5" s="144" t="s">
        <v>89</v>
      </c>
      <c r="C5" s="159">
        <v>972</v>
      </c>
      <c r="D5" s="159">
        <v>6536</v>
      </c>
      <c r="E5" s="160">
        <v>-52.14526284961195</v>
      </c>
    </row>
    <row r="6" spans="1:5" ht="24" customHeight="1">
      <c r="A6" s="140" t="s">
        <v>90</v>
      </c>
      <c r="B6" s="144"/>
      <c r="C6" s="159"/>
      <c r="D6" s="159"/>
      <c r="E6" s="161"/>
    </row>
    <row r="7" spans="1:5" ht="24" customHeight="1">
      <c r="A7" s="140" t="s">
        <v>154</v>
      </c>
      <c r="B7" s="144" t="s">
        <v>91</v>
      </c>
      <c r="C7" s="159">
        <v>0</v>
      </c>
      <c r="D7" s="159">
        <v>771578</v>
      </c>
      <c r="E7" s="160">
        <v>-19.64344668207329</v>
      </c>
    </row>
    <row r="8" spans="1:5" ht="24" customHeight="1">
      <c r="A8" s="140" t="s">
        <v>155</v>
      </c>
      <c r="B8" s="144" t="s">
        <v>91</v>
      </c>
      <c r="C8" s="159">
        <v>0</v>
      </c>
      <c r="D8" s="159"/>
      <c r="E8" s="162"/>
    </row>
    <row r="9" spans="1:5" ht="24" customHeight="1">
      <c r="A9" s="140" t="s">
        <v>156</v>
      </c>
      <c r="B9" s="144" t="s">
        <v>91</v>
      </c>
      <c r="C9" s="159">
        <v>0</v>
      </c>
      <c r="D9" s="159"/>
      <c r="E9" s="162"/>
    </row>
    <row r="10" spans="1:5" ht="24" customHeight="1">
      <c r="A10" s="140" t="s">
        <v>290</v>
      </c>
      <c r="B10" s="144" t="s">
        <v>91</v>
      </c>
      <c r="C10" s="159">
        <v>1325</v>
      </c>
      <c r="D10" s="159">
        <v>38912</v>
      </c>
      <c r="E10" s="162">
        <v>-39.646053386689005</v>
      </c>
    </row>
    <row r="11" spans="1:5" ht="24" customHeight="1">
      <c r="A11" s="140" t="s">
        <v>144</v>
      </c>
      <c r="B11" s="144" t="s">
        <v>89</v>
      </c>
      <c r="C11" s="159">
        <v>524</v>
      </c>
      <c r="D11" s="159">
        <v>14887</v>
      </c>
      <c r="E11" s="162">
        <v>-40.816569929235904</v>
      </c>
    </row>
    <row r="12" spans="1:5" ht="24" customHeight="1">
      <c r="A12" s="140" t="s">
        <v>145</v>
      </c>
      <c r="B12" s="144" t="s">
        <v>91</v>
      </c>
      <c r="C12" s="159">
        <v>0</v>
      </c>
      <c r="D12" s="159">
        <v>19115</v>
      </c>
      <c r="E12" s="162">
        <v>-15.959551549791158</v>
      </c>
    </row>
    <row r="13" spans="1:5" ht="24" customHeight="1">
      <c r="A13" s="140" t="s">
        <v>157</v>
      </c>
      <c r="B13" s="144"/>
      <c r="C13" s="159"/>
      <c r="D13" s="159"/>
      <c r="E13" s="161"/>
    </row>
    <row r="14" spans="1:5" ht="24" customHeight="1">
      <c r="A14" s="140" t="s">
        <v>158</v>
      </c>
      <c r="B14" s="144" t="s">
        <v>89</v>
      </c>
      <c r="C14" s="159">
        <v>31481</v>
      </c>
      <c r="D14" s="159">
        <v>227451</v>
      </c>
      <c r="E14" s="160">
        <v>77.22948175506673</v>
      </c>
    </row>
    <row r="15" spans="1:5" ht="24" customHeight="1">
      <c r="A15" s="140" t="s">
        <v>159</v>
      </c>
      <c r="B15" s="144" t="s">
        <v>89</v>
      </c>
      <c r="C15" s="159">
        <v>33713</v>
      </c>
      <c r="D15" s="159">
        <v>294195</v>
      </c>
      <c r="E15" s="160">
        <v>-24.06577636449046</v>
      </c>
    </row>
    <row r="16" spans="1:5" ht="24" customHeight="1" thickBot="1">
      <c r="A16" s="141" t="s">
        <v>160</v>
      </c>
      <c r="B16" s="146" t="s">
        <v>89</v>
      </c>
      <c r="C16" s="163">
        <v>55264</v>
      </c>
      <c r="D16" s="163">
        <v>423418</v>
      </c>
      <c r="E16" s="164">
        <v>28.596853550385703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L28" sqref="L28"/>
    </sheetView>
  </sheetViews>
  <sheetFormatPr defaultColWidth="9.00390625" defaultRowHeight="14.25"/>
  <cols>
    <col min="1" max="1" width="32.125" style="0" customWidth="1"/>
    <col min="2" max="2" width="10.50390625" style="0" customWidth="1"/>
    <col min="3" max="3" width="11.375" style="0" customWidth="1"/>
    <col min="4" max="4" width="14.125" style="50" customWidth="1"/>
  </cols>
  <sheetData>
    <row r="1" spans="1:4" ht="34.5" customHeight="1">
      <c r="A1" s="325" t="s">
        <v>112</v>
      </c>
      <c r="B1" s="325"/>
      <c r="C1" s="325"/>
      <c r="D1" s="325"/>
    </row>
    <row r="2" spans="1:4" ht="19.5" thickBot="1">
      <c r="A2" s="14"/>
      <c r="B2" s="14"/>
      <c r="C2" s="14"/>
      <c r="D2" s="106" t="s">
        <v>113</v>
      </c>
    </row>
    <row r="3" spans="1:4" ht="48.75" customHeight="1" thickBot="1">
      <c r="A3" s="113" t="s">
        <v>94</v>
      </c>
      <c r="B3" s="114" t="s">
        <v>93</v>
      </c>
      <c r="C3" s="114" t="s">
        <v>92</v>
      </c>
      <c r="D3" s="115" t="s">
        <v>96</v>
      </c>
    </row>
    <row r="4" spans="1:4" ht="18.75">
      <c r="A4" s="107" t="s">
        <v>248</v>
      </c>
      <c r="B4" s="108">
        <v>3915</v>
      </c>
      <c r="C4" s="108">
        <v>43289</v>
      </c>
      <c r="D4" s="109">
        <v>5.61</v>
      </c>
    </row>
    <row r="5" spans="1:4" ht="18.75">
      <c r="A5" s="107" t="s">
        <v>249</v>
      </c>
      <c r="B5" s="108">
        <v>2693</v>
      </c>
      <c r="C5" s="108">
        <v>29709</v>
      </c>
      <c r="D5" s="109">
        <v>1.29</v>
      </c>
    </row>
    <row r="6" spans="1:4" ht="18.75">
      <c r="A6" s="107" t="s">
        <v>97</v>
      </c>
      <c r="B6" s="108">
        <v>1706</v>
      </c>
      <c r="C6" s="108">
        <v>19224</v>
      </c>
      <c r="D6" s="109">
        <v>-1.55</v>
      </c>
    </row>
    <row r="7" spans="1:4" ht="18.75">
      <c r="A7" s="107" t="s">
        <v>98</v>
      </c>
      <c r="B7" s="108">
        <v>526</v>
      </c>
      <c r="C7" s="108">
        <v>4278</v>
      </c>
      <c r="D7" s="109">
        <v>71.95</v>
      </c>
    </row>
    <row r="8" spans="1:4" ht="18.75">
      <c r="A8" s="107" t="s">
        <v>233</v>
      </c>
      <c r="B8" s="108">
        <v>268</v>
      </c>
      <c r="C8" s="108">
        <v>1583</v>
      </c>
      <c r="D8" s="109">
        <v>95.43</v>
      </c>
    </row>
    <row r="9" spans="1:4" ht="18.75">
      <c r="A9" s="107" t="s">
        <v>99</v>
      </c>
      <c r="B9" s="108">
        <v>2</v>
      </c>
      <c r="C9" s="108">
        <v>1827</v>
      </c>
      <c r="D9" s="109">
        <v>-55.85</v>
      </c>
    </row>
    <row r="10" spans="1:4" ht="18.75">
      <c r="A10" s="107" t="s">
        <v>100</v>
      </c>
      <c r="B10" s="108">
        <v>101</v>
      </c>
      <c r="C10" s="108">
        <v>2052</v>
      </c>
      <c r="D10" s="109">
        <v>-3.71</v>
      </c>
    </row>
    <row r="11" spans="1:4" ht="18.75">
      <c r="A11" s="107" t="s">
        <v>101</v>
      </c>
      <c r="B11" s="108">
        <v>185</v>
      </c>
      <c r="C11" s="108">
        <v>1874</v>
      </c>
      <c r="D11" s="109">
        <v>181.8</v>
      </c>
    </row>
    <row r="12" spans="1:4" ht="18.75">
      <c r="A12" s="107" t="s">
        <v>102</v>
      </c>
      <c r="B12" s="108">
        <v>72</v>
      </c>
      <c r="C12" s="108">
        <v>1391</v>
      </c>
      <c r="D12" s="109">
        <v>-10.78</v>
      </c>
    </row>
    <row r="13" spans="1:4" ht="18.75">
      <c r="A13" s="107" t="s">
        <v>103</v>
      </c>
      <c r="B13" s="108">
        <v>48</v>
      </c>
      <c r="C13" s="108">
        <v>557</v>
      </c>
      <c r="D13" s="109">
        <v>-3.3</v>
      </c>
    </row>
    <row r="14" spans="1:4" ht="18.75">
      <c r="A14" s="107" t="s">
        <v>104</v>
      </c>
      <c r="B14" s="108">
        <v>987</v>
      </c>
      <c r="C14" s="108">
        <v>10485</v>
      </c>
      <c r="D14" s="109">
        <v>6.96</v>
      </c>
    </row>
    <row r="15" spans="1:4" ht="18.75">
      <c r="A15" s="107" t="s">
        <v>105</v>
      </c>
      <c r="B15" s="108">
        <v>962</v>
      </c>
      <c r="C15" s="108">
        <v>3617</v>
      </c>
      <c r="D15" s="109">
        <v>67.69</v>
      </c>
    </row>
    <row r="16" spans="1:4" ht="18.75">
      <c r="A16" s="107" t="s">
        <v>106</v>
      </c>
      <c r="B16" s="108">
        <v>8</v>
      </c>
      <c r="C16" s="108">
        <v>1402</v>
      </c>
      <c r="D16" s="226">
        <v>-72.23</v>
      </c>
    </row>
    <row r="17" spans="1:4" ht="18.75">
      <c r="A17" s="107" t="s">
        <v>114</v>
      </c>
      <c r="B17" s="108">
        <v>20480</v>
      </c>
      <c r="C17" s="108">
        <v>123582</v>
      </c>
      <c r="D17" s="109">
        <v>33.29</v>
      </c>
    </row>
    <row r="18" spans="1:4" ht="18.75">
      <c r="A18" s="107" t="s">
        <v>107</v>
      </c>
      <c r="B18" s="108">
        <v>2932</v>
      </c>
      <c r="C18" s="108">
        <v>19364</v>
      </c>
      <c r="D18" s="109">
        <v>28.32</v>
      </c>
    </row>
    <row r="19" spans="1:4" ht="18.75">
      <c r="A19" s="107" t="s">
        <v>108</v>
      </c>
      <c r="B19" s="108">
        <v>3564</v>
      </c>
      <c r="C19" s="108">
        <v>27746</v>
      </c>
      <c r="D19" s="109">
        <v>40.73</v>
      </c>
    </row>
    <row r="20" spans="1:4" ht="18.75">
      <c r="A20" s="107" t="s">
        <v>109</v>
      </c>
      <c r="B20" s="108">
        <v>3101</v>
      </c>
      <c r="C20" s="108">
        <v>16285</v>
      </c>
      <c r="D20" s="109">
        <v>40.47</v>
      </c>
    </row>
    <row r="21" spans="1:4" ht="18.75">
      <c r="A21" s="107" t="s">
        <v>110</v>
      </c>
      <c r="B21" s="108">
        <v>3544</v>
      </c>
      <c r="C21" s="108">
        <v>13302</v>
      </c>
      <c r="D21" s="109">
        <v>32.28</v>
      </c>
    </row>
    <row r="22" spans="1:4" ht="19.5" thickBot="1">
      <c r="A22" s="110" t="s">
        <v>111</v>
      </c>
      <c r="B22" s="111">
        <v>1839</v>
      </c>
      <c r="C22" s="111">
        <v>11668</v>
      </c>
      <c r="D22" s="112">
        <v>9.47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L28" sqref="L28"/>
    </sheetView>
  </sheetViews>
  <sheetFormatPr defaultColWidth="9.00390625" defaultRowHeight="14.25"/>
  <cols>
    <col min="1" max="1" width="32.75390625" style="0" bestFit="1" customWidth="1"/>
    <col min="2" max="2" width="13.125" style="50" customWidth="1"/>
    <col min="3" max="3" width="9.50390625" style="50" customWidth="1"/>
    <col min="4" max="4" width="16.625" style="50" customWidth="1"/>
  </cols>
  <sheetData>
    <row r="1" spans="1:4" ht="14.25">
      <c r="A1" s="328" t="s">
        <v>122</v>
      </c>
      <c r="B1" s="328"/>
      <c r="C1" s="328"/>
      <c r="D1" s="328"/>
    </row>
    <row r="2" ht="14.25">
      <c r="D2" s="90" t="s">
        <v>123</v>
      </c>
    </row>
    <row r="3" spans="1:4" ht="14.25">
      <c r="A3" s="326" t="s">
        <v>94</v>
      </c>
      <c r="B3" s="327" t="s">
        <v>120</v>
      </c>
      <c r="C3" s="327"/>
      <c r="D3" s="86" t="s">
        <v>118</v>
      </c>
    </row>
    <row r="4" spans="1:4" ht="15" customHeight="1">
      <c r="A4" s="326"/>
      <c r="B4" s="13" t="s">
        <v>116</v>
      </c>
      <c r="C4" s="13" t="s">
        <v>117</v>
      </c>
      <c r="D4" s="38" t="s">
        <v>119</v>
      </c>
    </row>
    <row r="5" spans="1:4" ht="14.25">
      <c r="A5" s="84" t="s">
        <v>260</v>
      </c>
      <c r="B5" s="80">
        <v>100.4792489</v>
      </c>
      <c r="C5" s="80">
        <v>99.39867931</v>
      </c>
      <c r="D5" s="81">
        <v>101.47217588</v>
      </c>
    </row>
    <row r="6" spans="1:4" ht="14.25">
      <c r="A6" s="85" t="s">
        <v>261</v>
      </c>
      <c r="B6" s="82"/>
      <c r="C6" s="82"/>
      <c r="D6" s="83"/>
    </row>
    <row r="7" spans="1:4" ht="14.25">
      <c r="A7" s="85" t="s">
        <v>262</v>
      </c>
      <c r="B7" s="82"/>
      <c r="C7" s="82"/>
      <c r="D7" s="83"/>
    </row>
    <row r="8" spans="1:4" ht="14.25">
      <c r="A8" s="85" t="s">
        <v>263</v>
      </c>
      <c r="B8" s="82">
        <v>100.4792489</v>
      </c>
      <c r="C8" s="82">
        <v>99.39867931</v>
      </c>
      <c r="D8" s="83">
        <v>101.47217588</v>
      </c>
    </row>
    <row r="9" spans="1:4" ht="14.25">
      <c r="A9" s="85" t="s">
        <v>264</v>
      </c>
      <c r="B9" s="82"/>
      <c r="C9" s="82"/>
      <c r="D9" s="83"/>
    </row>
    <row r="10" spans="1:4" ht="14.25">
      <c r="A10" s="85" t="s">
        <v>265</v>
      </c>
      <c r="B10" s="82">
        <v>103.35698033</v>
      </c>
      <c r="C10" s="82">
        <v>98.81241618</v>
      </c>
      <c r="D10" s="83">
        <v>105.01275572</v>
      </c>
    </row>
    <row r="11" spans="1:4" ht="14.25">
      <c r="A11" s="85" t="s">
        <v>266</v>
      </c>
      <c r="B11" s="82">
        <v>91.33911764</v>
      </c>
      <c r="C11" s="82">
        <v>100.33724513</v>
      </c>
      <c r="D11" s="83">
        <v>95.69618208</v>
      </c>
    </row>
    <row r="12" spans="1:4" ht="14.25">
      <c r="A12" s="227" t="s">
        <v>277</v>
      </c>
      <c r="B12" s="82">
        <v>110.46481809</v>
      </c>
      <c r="C12" s="82">
        <v>106.0904</v>
      </c>
      <c r="D12" s="83">
        <v>115.07006038</v>
      </c>
    </row>
    <row r="13" spans="1:4" ht="14.25">
      <c r="A13" s="227" t="s">
        <v>278</v>
      </c>
      <c r="B13" s="82">
        <v>111.19049433</v>
      </c>
      <c r="C13" s="82">
        <v>97.7144583</v>
      </c>
      <c r="D13" s="83">
        <v>114.87776159</v>
      </c>
    </row>
    <row r="14" spans="1:4" ht="14.25">
      <c r="A14" s="227" t="s">
        <v>279</v>
      </c>
      <c r="B14" s="82">
        <v>110.97970481</v>
      </c>
      <c r="C14" s="82">
        <v>97.27199484</v>
      </c>
      <c r="D14" s="83">
        <v>106.32060207</v>
      </c>
    </row>
    <row r="15" spans="1:4" ht="14.25">
      <c r="A15" s="227" t="s">
        <v>280</v>
      </c>
      <c r="B15" s="82">
        <v>83.96613118</v>
      </c>
      <c r="C15" s="82">
        <v>91.4058447</v>
      </c>
      <c r="D15" s="83">
        <v>82.03890171</v>
      </c>
    </row>
    <row r="16" spans="1:4" ht="14.25">
      <c r="A16" s="227" t="s">
        <v>281</v>
      </c>
      <c r="B16" s="82">
        <v>69.25335307</v>
      </c>
      <c r="C16" s="82">
        <v>81.4082</v>
      </c>
      <c r="D16" s="83">
        <v>81.35300339</v>
      </c>
    </row>
    <row r="17" spans="1:4" ht="14.25">
      <c r="A17" s="85" t="s">
        <v>267</v>
      </c>
      <c r="B17" s="82">
        <v>88.23409302</v>
      </c>
      <c r="C17" s="82">
        <v>97.35330193</v>
      </c>
      <c r="D17" s="83">
        <v>95.36355651</v>
      </c>
    </row>
    <row r="18" spans="1:4" ht="14.25">
      <c r="A18" s="85" t="s">
        <v>268</v>
      </c>
      <c r="B18" s="82">
        <v>99.28606461</v>
      </c>
      <c r="C18" s="82">
        <v>99.95850686</v>
      </c>
      <c r="D18" s="83">
        <v>99.89901785</v>
      </c>
    </row>
    <row r="19" spans="1:4" ht="14.25">
      <c r="A19" s="85" t="s">
        <v>269</v>
      </c>
      <c r="B19" s="82">
        <v>96.42857434</v>
      </c>
      <c r="C19" s="82">
        <v>99.48567378</v>
      </c>
      <c r="D19" s="83">
        <v>97.63048406</v>
      </c>
    </row>
    <row r="20" spans="1:4" ht="14.25">
      <c r="A20" s="85" t="s">
        <v>270</v>
      </c>
      <c r="B20" s="82">
        <v>100.82087949</v>
      </c>
      <c r="C20" s="82">
        <v>100.21706853</v>
      </c>
      <c r="D20" s="83">
        <v>99.53625865</v>
      </c>
    </row>
    <row r="21" spans="1:4" ht="14.25">
      <c r="A21" s="85" t="s">
        <v>271</v>
      </c>
      <c r="B21" s="82">
        <v>104.0187103</v>
      </c>
      <c r="C21" s="82">
        <v>99.86856828</v>
      </c>
      <c r="D21" s="83">
        <v>101.13201698</v>
      </c>
    </row>
    <row r="22" spans="1:4" ht="14.25">
      <c r="A22" s="85" t="s">
        <v>272</v>
      </c>
      <c r="B22" s="82">
        <v>102.32278874</v>
      </c>
      <c r="C22" s="82">
        <v>100</v>
      </c>
      <c r="D22" s="83">
        <v>104.48754089</v>
      </c>
    </row>
    <row r="23" spans="1:4" ht="14.25">
      <c r="A23" s="85" t="s">
        <v>273</v>
      </c>
      <c r="B23" s="82">
        <v>102.36394525</v>
      </c>
      <c r="C23" s="82">
        <v>100</v>
      </c>
      <c r="D23" s="83">
        <v>102.32943991</v>
      </c>
    </row>
    <row r="24" spans="1:4" ht="14.25">
      <c r="A24" s="85" t="s">
        <v>274</v>
      </c>
      <c r="B24" s="82"/>
      <c r="C24" s="82"/>
      <c r="D24" s="83"/>
    </row>
    <row r="25" spans="1:4" ht="14.25">
      <c r="A25" s="85" t="s">
        <v>275</v>
      </c>
      <c r="B25" s="82">
        <v>100.05103573</v>
      </c>
      <c r="C25" s="82">
        <v>99.07128796</v>
      </c>
      <c r="D25" s="83">
        <v>101.72967205</v>
      </c>
    </row>
    <row r="26" spans="1:4" ht="14.25">
      <c r="A26" s="85" t="s">
        <v>262</v>
      </c>
      <c r="B26" s="82"/>
      <c r="C26" s="82"/>
      <c r="D26" s="83"/>
    </row>
    <row r="27" spans="1:4" ht="14.25">
      <c r="A27" s="85" t="s">
        <v>263</v>
      </c>
      <c r="B27" s="82">
        <v>100.05103573</v>
      </c>
      <c r="C27" s="82">
        <v>99.07128796</v>
      </c>
      <c r="D27" s="83">
        <v>101.72967205</v>
      </c>
    </row>
    <row r="28" spans="1:4" ht="14.25">
      <c r="A28" s="87" t="s">
        <v>276</v>
      </c>
      <c r="B28" s="100">
        <v>101.25745963</v>
      </c>
      <c r="C28" s="100">
        <v>99.99203698</v>
      </c>
      <c r="D28" s="88">
        <v>101.00443125</v>
      </c>
    </row>
  </sheetData>
  <sheetProtection/>
  <mergeCells count="3">
    <mergeCell ref="A3:A4"/>
    <mergeCell ref="B3:C3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L28" sqref="L28"/>
    </sheetView>
  </sheetViews>
  <sheetFormatPr defaultColWidth="9.00390625" defaultRowHeight="14.25"/>
  <cols>
    <col min="1" max="1" width="51.25390625" style="0" customWidth="1"/>
    <col min="2" max="2" width="5.50390625" style="0" bestFit="1" customWidth="1"/>
    <col min="3" max="3" width="8.875" style="50" customWidth="1"/>
    <col min="4" max="4" width="11.375" style="50" customWidth="1"/>
    <col min="5" max="5" width="10.50390625" style="50" customWidth="1"/>
    <col min="6" max="6" width="11.625" style="51" customWidth="1"/>
    <col min="7" max="7" width="12.75390625" style="0" customWidth="1"/>
  </cols>
  <sheetData>
    <row r="1" spans="1:6" ht="39" customHeight="1">
      <c r="A1" s="329" t="s">
        <v>188</v>
      </c>
      <c r="B1" s="329"/>
      <c r="C1" s="329"/>
      <c r="D1" s="329"/>
      <c r="E1" s="329"/>
      <c r="F1" s="329"/>
    </row>
    <row r="2" spans="1:6" ht="46.5" customHeight="1">
      <c r="A2" s="116" t="s">
        <v>189</v>
      </c>
      <c r="B2" s="117" t="s">
        <v>190</v>
      </c>
      <c r="C2" s="118" t="s">
        <v>191</v>
      </c>
      <c r="D2" s="119" t="s">
        <v>192</v>
      </c>
      <c r="E2" s="118" t="s">
        <v>193</v>
      </c>
      <c r="F2" s="120" t="s">
        <v>192</v>
      </c>
    </row>
    <row r="3" spans="1:6" ht="27" customHeight="1">
      <c r="A3" s="121" t="s">
        <v>126</v>
      </c>
      <c r="B3" s="178" t="s">
        <v>89</v>
      </c>
      <c r="C3" s="179">
        <v>20382.199999999997</v>
      </c>
      <c r="D3" s="179">
        <v>0.41234573983297196</v>
      </c>
      <c r="E3" s="179">
        <v>191740.40000000002</v>
      </c>
      <c r="F3" s="180">
        <v>13.497949981495168</v>
      </c>
    </row>
    <row r="4" spans="1:6" ht="27" customHeight="1">
      <c r="A4" s="201" t="s">
        <v>194</v>
      </c>
      <c r="B4" s="181" t="s">
        <v>89</v>
      </c>
      <c r="C4" s="182">
        <v>8929.9</v>
      </c>
      <c r="D4" s="182">
        <v>-5.945610043815293</v>
      </c>
      <c r="E4" s="182">
        <v>89765.3</v>
      </c>
      <c r="F4" s="183">
        <v>18.354240117292477</v>
      </c>
    </row>
    <row r="5" spans="1:6" ht="27" customHeight="1">
      <c r="A5" s="202" t="s">
        <v>195</v>
      </c>
      <c r="B5" s="184" t="s">
        <v>89</v>
      </c>
      <c r="C5" s="122">
        <v>11452.3</v>
      </c>
      <c r="D5" s="122">
        <v>5.9995742357068025</v>
      </c>
      <c r="E5" s="122">
        <v>101975.1</v>
      </c>
      <c r="F5" s="185">
        <v>9.541428298144524</v>
      </c>
    </row>
    <row r="6" spans="5:6" ht="14.25">
      <c r="E6" s="51"/>
      <c r="F6"/>
    </row>
    <row r="7" spans="5:6" ht="14.25">
      <c r="E7" s="51"/>
      <c r="F7"/>
    </row>
    <row r="8" spans="5:6" ht="14.25">
      <c r="E8" s="51"/>
      <c r="F8"/>
    </row>
    <row r="9" spans="5:6" ht="14.25">
      <c r="E9" s="51"/>
      <c r="F9"/>
    </row>
    <row r="10" spans="5:6" ht="14.25">
      <c r="E10" s="51"/>
      <c r="F10"/>
    </row>
    <row r="11" spans="5:6" ht="14.25">
      <c r="E11" s="51"/>
      <c r="F11"/>
    </row>
  </sheetData>
  <sheetProtection/>
  <mergeCells count="1">
    <mergeCell ref="A1:F1"/>
  </mergeCells>
  <printOptions/>
  <pageMargins left="0.75" right="0.43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L28" sqref="L28"/>
    </sheetView>
  </sheetViews>
  <sheetFormatPr defaultColWidth="9.00390625" defaultRowHeight="14.25"/>
  <cols>
    <col min="1" max="1" width="9.875" style="212" customWidth="1"/>
    <col min="2" max="2" width="12.625" style="212" customWidth="1"/>
    <col min="3" max="3" width="8.75390625" style="212" customWidth="1"/>
    <col min="4" max="4" width="13.00390625" style="212" customWidth="1"/>
    <col min="5" max="5" width="10.375" style="212" customWidth="1"/>
    <col min="6" max="6" width="10.25390625" style="212" customWidth="1"/>
    <col min="7" max="7" width="12.25390625" style="212" customWidth="1"/>
    <col min="8" max="16384" width="9.00390625" style="212" customWidth="1"/>
  </cols>
  <sheetData>
    <row r="1" spans="1:7" ht="42" customHeight="1">
      <c r="A1" s="331" t="s">
        <v>237</v>
      </c>
      <c r="B1" s="331"/>
      <c r="C1" s="331"/>
      <c r="D1" s="331"/>
      <c r="E1" s="331"/>
      <c r="F1" s="331"/>
      <c r="G1" s="331"/>
    </row>
    <row r="2" spans="1:7" ht="41.25" customHeight="1">
      <c r="A2" s="332"/>
      <c r="B2" s="333" t="s">
        <v>282</v>
      </c>
      <c r="C2" s="339" t="s">
        <v>238</v>
      </c>
      <c r="D2" s="340"/>
      <c r="E2" s="341"/>
      <c r="F2" s="335" t="s">
        <v>245</v>
      </c>
      <c r="G2" s="337" t="s">
        <v>246</v>
      </c>
    </row>
    <row r="3" spans="1:7" ht="48" customHeight="1">
      <c r="A3" s="332"/>
      <c r="B3" s="334"/>
      <c r="C3" s="221" t="s">
        <v>239</v>
      </c>
      <c r="D3" s="221" t="s">
        <v>240</v>
      </c>
      <c r="E3" s="4" t="s">
        <v>283</v>
      </c>
      <c r="F3" s="336"/>
      <c r="G3" s="338"/>
    </row>
    <row r="4" spans="1:7" ht="20.25" customHeight="1">
      <c r="A4" s="213" t="s">
        <v>241</v>
      </c>
      <c r="B4" s="228">
        <v>1091000</v>
      </c>
      <c r="C4" s="214">
        <v>945064</v>
      </c>
      <c r="D4" s="215">
        <v>11.837790566263237</v>
      </c>
      <c r="E4" s="230">
        <f>C4/B4*100</f>
        <v>86.6236480293309</v>
      </c>
      <c r="F4" s="225">
        <v>120458</v>
      </c>
      <c r="G4" s="216">
        <v>633571</v>
      </c>
    </row>
    <row r="5" spans="1:7" ht="20.25" customHeight="1">
      <c r="A5" s="217" t="s">
        <v>242</v>
      </c>
      <c r="B5" s="228">
        <v>176000</v>
      </c>
      <c r="C5" s="218">
        <v>165691</v>
      </c>
      <c r="D5" s="215">
        <v>24.709096656681368</v>
      </c>
      <c r="E5" s="230">
        <f aca="true" t="shared" si="0" ref="E5:E17">C5/B5*100</f>
        <v>94.14261363636363</v>
      </c>
      <c r="F5" s="225">
        <v>19467</v>
      </c>
      <c r="G5" s="216">
        <v>120715</v>
      </c>
    </row>
    <row r="6" spans="1:7" ht="20.25" customHeight="1">
      <c r="A6" s="217" t="s">
        <v>2</v>
      </c>
      <c r="B6" s="228">
        <v>100000</v>
      </c>
      <c r="C6" s="218">
        <v>85857</v>
      </c>
      <c r="D6" s="215">
        <v>15.521857886734566</v>
      </c>
      <c r="E6" s="230">
        <f t="shared" si="0"/>
        <v>85.857</v>
      </c>
      <c r="F6" s="225">
        <v>11387</v>
      </c>
      <c r="G6" s="216">
        <v>46436</v>
      </c>
    </row>
    <row r="7" spans="1:7" ht="20.25" customHeight="1">
      <c r="A7" s="217" t="s">
        <v>3</v>
      </c>
      <c r="B7" s="228">
        <v>72000</v>
      </c>
      <c r="C7" s="218">
        <v>46463</v>
      </c>
      <c r="D7" s="215">
        <v>-19.605841436827347</v>
      </c>
      <c r="E7" s="230">
        <f t="shared" si="0"/>
        <v>64.53194444444445</v>
      </c>
      <c r="F7" s="225">
        <v>6318</v>
      </c>
      <c r="G7" s="216">
        <v>45549</v>
      </c>
    </row>
    <row r="8" spans="1:7" ht="20.25" customHeight="1">
      <c r="A8" s="217" t="s">
        <v>4</v>
      </c>
      <c r="B8" s="228">
        <v>61000</v>
      </c>
      <c r="C8" s="218">
        <v>49641</v>
      </c>
      <c r="D8" s="215">
        <v>2.8573204591604053</v>
      </c>
      <c r="E8" s="230">
        <f t="shared" si="0"/>
        <v>81.37868852459016</v>
      </c>
      <c r="F8" s="225">
        <v>4154</v>
      </c>
      <c r="G8" s="216">
        <v>76393</v>
      </c>
    </row>
    <row r="9" spans="1:7" ht="20.25" customHeight="1">
      <c r="A9" s="217" t="s">
        <v>5</v>
      </c>
      <c r="B9" s="228">
        <v>100000</v>
      </c>
      <c r="C9" s="218">
        <v>94785</v>
      </c>
      <c r="D9" s="215">
        <v>18.84223328359893</v>
      </c>
      <c r="E9" s="230">
        <f t="shared" si="0"/>
        <v>94.785</v>
      </c>
      <c r="F9" s="225">
        <v>10360</v>
      </c>
      <c r="G9" s="216">
        <v>17276</v>
      </c>
    </row>
    <row r="10" spans="1:7" ht="20.25" customHeight="1">
      <c r="A10" s="217" t="s">
        <v>6</v>
      </c>
      <c r="B10" s="228">
        <v>76000</v>
      </c>
      <c r="C10" s="218">
        <v>72897</v>
      </c>
      <c r="D10" s="224">
        <v>34.19671950074556</v>
      </c>
      <c r="E10" s="230">
        <f t="shared" si="0"/>
        <v>95.9171052631579</v>
      </c>
      <c r="F10" s="225">
        <v>8999</v>
      </c>
      <c r="G10" s="216">
        <v>6280</v>
      </c>
    </row>
    <row r="11" spans="1:7" ht="20.25" customHeight="1">
      <c r="A11" s="217" t="s">
        <v>243</v>
      </c>
      <c r="B11" s="228">
        <v>76000</v>
      </c>
      <c r="C11" s="218">
        <v>65413</v>
      </c>
      <c r="D11" s="215">
        <v>7.712954272258727</v>
      </c>
      <c r="E11" s="230">
        <f t="shared" si="0"/>
        <v>86.06973684210526</v>
      </c>
      <c r="F11" s="225">
        <v>15063</v>
      </c>
      <c r="G11" s="216">
        <v>76261</v>
      </c>
    </row>
    <row r="12" spans="1:7" ht="20.25" customHeight="1">
      <c r="A12" s="217" t="s">
        <v>291</v>
      </c>
      <c r="B12" s="228">
        <v>86000</v>
      </c>
      <c r="C12" s="218">
        <v>83442</v>
      </c>
      <c r="D12" s="215">
        <v>22.528634361233486</v>
      </c>
      <c r="E12" s="230">
        <f t="shared" si="0"/>
        <v>97.02558139534884</v>
      </c>
      <c r="F12" s="225">
        <v>12362</v>
      </c>
      <c r="G12" s="216">
        <v>62557</v>
      </c>
    </row>
    <row r="13" spans="1:7" ht="20.25" customHeight="1">
      <c r="A13" s="217" t="s">
        <v>9</v>
      </c>
      <c r="B13" s="228">
        <v>82000</v>
      </c>
      <c r="C13" s="218">
        <v>81270</v>
      </c>
      <c r="D13" s="215">
        <v>22.795884139431564</v>
      </c>
      <c r="E13" s="230">
        <f t="shared" si="0"/>
        <v>99.10975609756098</v>
      </c>
      <c r="F13" s="225">
        <v>7830</v>
      </c>
      <c r="G13" s="216">
        <v>67601</v>
      </c>
    </row>
    <row r="14" spans="1:7" ht="20.25" customHeight="1">
      <c r="A14" s="217" t="s">
        <v>10</v>
      </c>
      <c r="B14" s="228">
        <v>100000</v>
      </c>
      <c r="C14" s="218">
        <v>93749</v>
      </c>
      <c r="D14" s="215">
        <v>20.36385579293345</v>
      </c>
      <c r="E14" s="230">
        <f t="shared" si="0"/>
        <v>93.74900000000001</v>
      </c>
      <c r="F14" s="225">
        <v>13116</v>
      </c>
      <c r="G14" s="216">
        <v>39368</v>
      </c>
    </row>
    <row r="15" spans="1:7" ht="20.25" customHeight="1">
      <c r="A15" s="217" t="s">
        <v>11</v>
      </c>
      <c r="B15" s="228">
        <v>78000</v>
      </c>
      <c r="C15" s="218">
        <v>29788</v>
      </c>
      <c r="D15" s="215">
        <v>-47.54156100309947</v>
      </c>
      <c r="E15" s="230">
        <f t="shared" si="0"/>
        <v>38.18974358974359</v>
      </c>
      <c r="F15" s="225">
        <v>3381</v>
      </c>
      <c r="G15" s="216">
        <v>8586</v>
      </c>
    </row>
    <row r="16" spans="1:7" ht="20.25" customHeight="1">
      <c r="A16" s="217" t="s">
        <v>12</v>
      </c>
      <c r="B16" s="228">
        <v>66000</v>
      </c>
      <c r="C16" s="218">
        <v>60611</v>
      </c>
      <c r="D16" s="215">
        <v>12.08484355351726</v>
      </c>
      <c r="E16" s="230">
        <f t="shared" si="0"/>
        <v>91.8348484848485</v>
      </c>
      <c r="F16" s="225">
        <v>7438</v>
      </c>
      <c r="G16" s="216">
        <v>58626</v>
      </c>
    </row>
    <row r="17" spans="1:7" ht="20.25" customHeight="1">
      <c r="A17" s="217" t="s">
        <v>13</v>
      </c>
      <c r="B17" s="229">
        <v>18000</v>
      </c>
      <c r="C17" s="214">
        <v>15457</v>
      </c>
      <c r="D17" s="215">
        <v>10.771105059481158</v>
      </c>
      <c r="E17" s="230">
        <f t="shared" si="0"/>
        <v>85.87222222222223</v>
      </c>
      <c r="F17" s="225">
        <v>583</v>
      </c>
      <c r="G17" s="216">
        <v>7923</v>
      </c>
    </row>
    <row r="18" spans="1:6" s="220" customFormat="1" ht="20.25" customHeight="1">
      <c r="A18" s="330" t="s">
        <v>244</v>
      </c>
      <c r="B18" s="330"/>
      <c r="C18" s="330"/>
      <c r="D18" s="330"/>
      <c r="E18" s="219"/>
      <c r="F18" s="219"/>
    </row>
  </sheetData>
  <sheetProtection/>
  <mergeCells count="7">
    <mergeCell ref="A18:D18"/>
    <mergeCell ref="A1:G1"/>
    <mergeCell ref="A2:A3"/>
    <mergeCell ref="B2:B3"/>
    <mergeCell ref="F2:F3"/>
    <mergeCell ref="G2:G3"/>
    <mergeCell ref="C2:E2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综合科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jyz</dc:creator>
  <cp:keywords/>
  <dc:description/>
  <cp:lastModifiedBy>PC</cp:lastModifiedBy>
  <cp:lastPrinted>2016-03-22T01:27:28Z</cp:lastPrinted>
  <dcterms:created xsi:type="dcterms:W3CDTF">2002-03-19T00:57:19Z</dcterms:created>
  <dcterms:modified xsi:type="dcterms:W3CDTF">2022-07-25T23:24:21Z</dcterms:modified>
  <cp:category/>
  <cp:version/>
  <cp:contentType/>
  <cp:contentStatus/>
</cp:coreProperties>
</file>