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935" windowHeight="8550" tabRatio="946" activeTab="11"/>
  </bookViews>
  <sheets>
    <sheet name="目录" sheetId="1" r:id="rId1"/>
    <sheet name="国民经济主要指标" sheetId="2" r:id="rId2"/>
    <sheet name="分乡镇规模工业产值" sheetId="3" r:id="rId3"/>
    <sheet name="分行业工业" sheetId="4" r:id="rId4"/>
    <sheet name="固定资产投资" sheetId="5" r:id="rId5"/>
    <sheet name="财政收支" sheetId="6" r:id="rId6"/>
    <sheet name="社会消费品零售总额 " sheetId="7" r:id="rId7"/>
    <sheet name="分乡镇固定资产投资" sheetId="8" r:id="rId8"/>
    <sheet name="财政" sheetId="9" r:id="rId9"/>
    <sheet name="税收" sheetId="10" r:id="rId10"/>
    <sheet name="个私" sheetId="11" r:id="rId11"/>
    <sheet name="项目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A">#REF!</definedName>
    <definedName name="oo" localSheetId="1">#REF!</definedName>
    <definedName name="oo" localSheetId="0">#REF!</definedName>
    <definedName name="oo" localSheetId="11">#REF!</definedName>
    <definedName name="oo">#REF!</definedName>
    <definedName name="PP" localSheetId="1">#REF!</definedName>
    <definedName name="PP" localSheetId="0">#REF!</definedName>
    <definedName name="PP" localSheetId="11">#REF!</definedName>
    <definedName name="PP">#REF!</definedName>
    <definedName name="qq" localSheetId="1">#REF!</definedName>
    <definedName name="qq" localSheetId="0">#REF!</definedName>
    <definedName name="qq" localSheetId="11">#REF!</definedName>
    <definedName name="qq">#REF!</definedName>
    <definedName name="Rr" localSheetId="1">#REF!</definedName>
    <definedName name="Rr" localSheetId="0">#REF!</definedName>
    <definedName name="Rr" localSheetId="11">#REF!</definedName>
    <definedName name="Rr">#REF!</definedName>
    <definedName name="ss" localSheetId="1">#REF!</definedName>
    <definedName name="ss" localSheetId="0">#REF!</definedName>
    <definedName name="ss" localSheetId="11">#REF!</definedName>
    <definedName name="ss">#REF!</definedName>
    <definedName name="Uu" localSheetId="1">#REF!</definedName>
    <definedName name="Uu" localSheetId="0">#REF!</definedName>
    <definedName name="Uu" localSheetId="11">#REF!</definedName>
    <definedName name="Uu">#REF!</definedName>
    <definedName name="Z_06216801_D76D_11D9_821C_5254AB2300ED_.wvu.FilterData" localSheetId="7" hidden="1">'分乡镇固定资产投资'!$D$1:$D$17</definedName>
    <definedName name="Z_1A67AE39_1B8B_4D48_994E_2993D4335628_.wvu.FilterData" localSheetId="7" hidden="1">'分乡镇固定资产投资'!$D$1:$D$17</definedName>
    <definedName name="Z_1FC4CB20_C690_11D7_89D3_5254AB22FFB1_.wvu.FilterData" localSheetId="7" hidden="1">'分乡镇固定资产投资'!$D$1:$D$17</definedName>
    <definedName name="Z_26C1F161_BBBA_45F9_A9EF_46E38A75E851_.wvu.FilterData" localSheetId="7" hidden="1">'分乡镇固定资产投资'!$D$1:$D$17</definedName>
    <definedName name="Z_3C1C28E1_204D_11DA_80E6_000AEB2BE183_.wvu.FilterData" localSheetId="7" hidden="1">'分乡镇固定资产投资'!$D$1:$D$17</definedName>
    <definedName name="Z_4AECA8C0_49F8_4D6B_87CA_7CAE81ED5DE7_.wvu.FilterData" localSheetId="7" hidden="1">'分乡镇固定资产投资'!$D$1:$D$17</definedName>
    <definedName name="Z_59293682_E9F7_4771_97FF_640E069C69E2_.wvu.FilterData" localSheetId="7" hidden="1">'分乡镇固定资产投资'!$D$1:$D$17</definedName>
    <definedName name="Z_5C0C7D89_9BE4_4C5C_BCE4_4C175BA71771_.wvu.FilterData" localSheetId="7" hidden="1">'分乡镇固定资产投资'!$D$1:$D$17</definedName>
    <definedName name="Z_8B3361CF_7411_4991_BE8D_946B641B43D2_.wvu.FilterData" localSheetId="7" hidden="1">'分乡镇固定资产投资'!$D$1:$D$17</definedName>
    <definedName name="Z_99AB26E6_815E_408A_B1E6_6453B56CDB24_.wvu.FilterData" localSheetId="7" hidden="1">'分乡镇固定资产投资'!$D$1:$D$17</definedName>
    <definedName name="Z_9FA43528_F50C_419E_A8B8_F9FFA3673850_.wvu.FilterData" localSheetId="7" hidden="1">'分乡镇固定资产投资'!$D$1:$D$17</definedName>
    <definedName name="Z_C31736A6_204D_11DA_821D_5254AB2300ED_.wvu.FilterData" localSheetId="7" hidden="1">'分乡镇固定资产投资'!$D$1:$D$17</definedName>
    <definedName name="Z_C31736AA_204D_11DA_821D_5254AB2300ED_.wvu.FilterData" localSheetId="7" hidden="1">'分乡镇固定资产投资'!$D$1:$D$17</definedName>
    <definedName name="Z_C31736AD_204D_11DA_821D_5254AB2300ED_.wvu.FilterData" localSheetId="7" hidden="1">'分乡镇固定资产投资'!$D$1:$D$17</definedName>
    <definedName name="Z_EB97AF21_397E_11DA_9986_5254AB2300ED_.wvu.FilterData" localSheetId="7" hidden="1">'分乡镇固定资产投资'!$D$1:$D$17</definedName>
    <definedName name="Z_F7722DAA_D365_4416_BAC9_331362BE5CDC_.wvu.FilterData" localSheetId="7" hidden="1">'分乡镇固定资产投资'!$D$1:$D$17</definedName>
    <definedName name="阿">#REF!</definedName>
    <definedName name="啊啊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<sst xmlns="http://schemas.openxmlformats.org/spreadsheetml/2006/main" count="370" uniqueCount="238">
  <si>
    <t>位次</t>
  </si>
  <si>
    <t>龙津镇</t>
  </si>
  <si>
    <t>嵩溪镇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</si>
  <si>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</si>
  <si>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</si>
  <si>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</si>
  <si>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</si>
  <si>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</si>
  <si>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</si>
  <si>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</si>
  <si>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</si>
  <si>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</si>
  <si>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</si>
  <si>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合   计</t>
  </si>
  <si>
    <t>总  计</t>
  </si>
  <si>
    <t xml:space="preserve">             </t>
  </si>
  <si>
    <t>分乡（镇）企业税收收入情况</t>
  </si>
  <si>
    <t>分乡（镇）预算外收入</t>
  </si>
  <si>
    <t>税收收入（万元）</t>
  </si>
  <si>
    <t>合计</t>
  </si>
  <si>
    <t>国税</t>
  </si>
  <si>
    <t>地税</t>
  </si>
  <si>
    <t>分乡(镇)项目工作</t>
  </si>
  <si>
    <t>注：本资料由县财政局提供。</t>
  </si>
  <si>
    <t>分乡（镇)用电情况</t>
  </si>
  <si>
    <t>嵩溪镇</t>
  </si>
  <si>
    <t>个体户户数（户）</t>
  </si>
  <si>
    <t>分乡（镇）企业税收收入</t>
  </si>
  <si>
    <t>规模工业企业个数(个)</t>
  </si>
  <si>
    <t>计划数</t>
  </si>
  <si>
    <t>现有数</t>
  </si>
  <si>
    <t>本年新增</t>
  </si>
  <si>
    <t>完成计划(%)</t>
  </si>
  <si>
    <t>规模以上工业企业主要产品产量</t>
  </si>
  <si>
    <t xml:space="preserve">利    税    情    况（万元）     </t>
  </si>
  <si>
    <t>计划新增</t>
  </si>
  <si>
    <t>本年新增</t>
  </si>
  <si>
    <t>本月止   累  计</t>
  </si>
  <si>
    <t>位 次</t>
  </si>
  <si>
    <t>利   税</t>
  </si>
  <si>
    <t>利  润</t>
  </si>
  <si>
    <t>税   收</t>
  </si>
  <si>
    <t>合 计</t>
  </si>
  <si>
    <t>龙津镇</t>
  </si>
  <si>
    <t>温郊乡</t>
  </si>
  <si>
    <t>林畲乡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</si>
  <si>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</si>
  <si>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</si>
  <si>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</si>
  <si>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</si>
  <si>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</si>
  <si>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</si>
  <si>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</si>
  <si>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</si>
  <si>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上年行业比重(%)</t>
  </si>
  <si>
    <t>本年行业比重(%)</t>
  </si>
  <si>
    <t>利税情况(万元)</t>
  </si>
  <si>
    <t>利 税</t>
  </si>
  <si>
    <t>利 润</t>
  </si>
  <si>
    <t>税 收</t>
  </si>
  <si>
    <t>本年利税行业比重(%)</t>
  </si>
  <si>
    <t>分乡（镇）规模以上工业企业产值、利税、用电情况</t>
  </si>
  <si>
    <t>分行业规模以上工业产值税收、用电情况</t>
  </si>
  <si>
    <t>分乡（镇)个体及内资企业基本情况</t>
  </si>
  <si>
    <t>分乡（镇）个体及内资企业基本情况</t>
  </si>
  <si>
    <t>工业总产值(万元)</t>
  </si>
  <si>
    <t>万元</t>
  </si>
  <si>
    <t>二、商品房屋建筑面积</t>
  </si>
  <si>
    <t>平方米</t>
  </si>
  <si>
    <t>本月止
累计</t>
  </si>
  <si>
    <t>本月
实绩</t>
  </si>
  <si>
    <t>指        标</t>
  </si>
  <si>
    <t>固定资产投资</t>
  </si>
  <si>
    <t>比上年同期
增长（%）</t>
  </si>
  <si>
    <t>财政总收入</t>
  </si>
  <si>
    <t xml:space="preserve">    地方级一般收入</t>
  </si>
  <si>
    <t xml:space="preserve">      1、税收收入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</si>
  <si>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</si>
  <si>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</si>
  <si>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</si>
  <si>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</si>
  <si>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</si>
  <si>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</si>
  <si>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</si>
  <si>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</si>
  <si>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 xml:space="preserve">    #一般公共服务</t>
  </si>
  <si>
    <t xml:space="preserve">     教育</t>
  </si>
  <si>
    <t xml:space="preserve">     社会保障和就业</t>
  </si>
  <si>
    <t xml:space="preserve">     医疗卫生</t>
  </si>
  <si>
    <t xml:space="preserve">     农林水事务</t>
  </si>
  <si>
    <t>财政收支</t>
  </si>
  <si>
    <t>单位：万元</t>
  </si>
  <si>
    <t>一般预算支出（县级）</t>
  </si>
  <si>
    <t>本月止
累  计</t>
  </si>
  <si>
    <t>财政收支</t>
  </si>
  <si>
    <t>社会消费品零售总额</t>
  </si>
  <si>
    <t>8</t>
  </si>
  <si>
    <t>_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</si>
  <si>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</si>
  <si>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</si>
  <si>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</si>
  <si>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</si>
  <si>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</si>
  <si>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</si>
  <si>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</si>
  <si>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</si>
  <si>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</si>
  <si>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</si>
  <si>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分乡(镇)固定资产投资完成额</t>
  </si>
  <si>
    <t>-</t>
  </si>
  <si>
    <t>国民经济主要指标</t>
  </si>
  <si>
    <t>全年计划数</t>
  </si>
  <si>
    <t>本年计划</t>
  </si>
  <si>
    <t>规模以上工业分领导小组产值、利税、用电情况</t>
  </si>
  <si>
    <t>三、商品房屋销售面积</t>
  </si>
  <si>
    <t>四、商品房屋销售额</t>
  </si>
  <si>
    <t>五、商品房屋待售面积</t>
  </si>
  <si>
    <t>上年利税行业比重(%)</t>
  </si>
  <si>
    <t>比上年同期增长(%)</t>
  </si>
  <si>
    <t>比上年同期增长(%)(现价)</t>
  </si>
  <si>
    <t>比上年同期增长(%)</t>
  </si>
  <si>
    <t>比上年同期增长(%)  (现价)</t>
  </si>
  <si>
    <t>本月止   累  计</t>
  </si>
  <si>
    <t>本月止累计</t>
  </si>
  <si>
    <t>本月止累计</t>
  </si>
  <si>
    <t>比上年同期增减</t>
  </si>
  <si>
    <t xml:space="preserve">    房地产开发</t>
  </si>
  <si>
    <t xml:space="preserve">    项目投资</t>
  </si>
  <si>
    <t>注:本资料不含农村农户固定资产投资。</t>
  </si>
  <si>
    <t>计量
单位</t>
  </si>
  <si>
    <t>比上年同期
增长%</t>
  </si>
  <si>
    <t xml:space="preserve">    1、施工面积</t>
  </si>
  <si>
    <t xml:space="preserve">       #本年新开工面积</t>
  </si>
  <si>
    <t xml:space="preserve">    2、竣工面积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</si>
  <si>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</si>
  <si>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</si>
  <si>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</si>
  <si>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</si>
  <si>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社会消费品零售总额</t>
  </si>
  <si>
    <t>预算外收入（万元）</t>
  </si>
  <si>
    <t>总  计</t>
  </si>
  <si>
    <t>龙津镇</t>
  </si>
  <si>
    <t>内资企业户数(户)</t>
  </si>
  <si>
    <t>绝对额</t>
  </si>
  <si>
    <r>
      <t xml:space="preserve">  </t>
    </r>
    <r>
      <rPr>
        <b/>
        <sz val="14"/>
        <rFont val="仿宋_GB2312"/>
        <family val="3"/>
      </rPr>
      <t>总 计</t>
    </r>
  </si>
  <si>
    <t>沙芜乡</t>
  </si>
  <si>
    <t>比上年同期增长（%）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</si>
  <si>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</si>
  <si>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</si>
  <si>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</si>
  <si>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</si>
  <si>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</si>
  <si>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一、地区生产总值</t>
  </si>
  <si>
    <t>万元</t>
  </si>
  <si>
    <t xml:space="preserve">   1、第一产业</t>
  </si>
  <si>
    <t xml:space="preserve">   2、第二产业</t>
  </si>
  <si>
    <t xml:space="preserve">   3、第三产业</t>
  </si>
  <si>
    <t>二、农林牧渔业总产值</t>
  </si>
  <si>
    <t xml:space="preserve">    工业经济效益综合指数</t>
  </si>
  <si>
    <t>%</t>
  </si>
  <si>
    <t>五、建筑业总产值</t>
  </si>
  <si>
    <t>元</t>
  </si>
  <si>
    <t xml:space="preserve">    实际利用外资(验资口径）</t>
  </si>
  <si>
    <t>万吨公里</t>
  </si>
  <si>
    <t>十五、全社会工业用电量</t>
  </si>
  <si>
    <t>万千瓦时</t>
  </si>
  <si>
    <t>GDP总量及各行业对GDP的贡献和拉动情况表</t>
  </si>
  <si>
    <t>22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</si>
  <si>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</si>
  <si>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3</t>
  </si>
  <si>
    <t>分乡（镇）规模以上工业生产、税收及用电情况</t>
  </si>
  <si>
    <t>4-5</t>
  </si>
  <si>
    <t>6-7</t>
  </si>
  <si>
    <t>各县（市、区）主要经济指标对比表</t>
  </si>
  <si>
    <t xml:space="preserve">    项目投资</t>
  </si>
  <si>
    <t>分乡（镇）固定资产投资完成额</t>
  </si>
  <si>
    <t>任务数</t>
  </si>
  <si>
    <t>分乡(镇)项目工作</t>
  </si>
  <si>
    <t>项目完成投资额</t>
  </si>
  <si>
    <t>本月止
累  计</t>
  </si>
  <si>
    <t>比上年同期
增长（%）</t>
  </si>
  <si>
    <t>位次</t>
  </si>
  <si>
    <t>完成计划程度(%)</t>
  </si>
  <si>
    <t>总  计</t>
  </si>
  <si>
    <t>_</t>
  </si>
  <si>
    <t>#龙津镇</t>
  </si>
  <si>
    <t>注:本资料由县发改局提供。</t>
  </si>
  <si>
    <t xml:space="preserve">     #地方公共预算支出</t>
  </si>
  <si>
    <t>合   计</t>
  </si>
  <si>
    <t>林产工业小组</t>
  </si>
  <si>
    <t>氟化工小组</t>
  </si>
  <si>
    <t>煤炭工业小组</t>
  </si>
  <si>
    <t>综合工业小组</t>
  </si>
  <si>
    <t>经济开发区</t>
  </si>
  <si>
    <t>轻纺电子工业小组</t>
  </si>
  <si>
    <t xml:space="preserve">    规模以上工业增加值</t>
  </si>
  <si>
    <t>三、规模以上工业总产值</t>
  </si>
  <si>
    <t xml:space="preserve">   限额以下零售总额</t>
  </si>
  <si>
    <t xml:space="preserve">  #限额以上零售总额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</si>
  <si>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</si>
  <si>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本月完成投资</t>
  </si>
  <si>
    <t>全年任务完成情况（%）</t>
  </si>
  <si>
    <t xml:space="preserve">    其中：省内资质建筑业产值</t>
  </si>
  <si>
    <t>万元</t>
  </si>
  <si>
    <t xml:space="preserve">      期末金融机构本外币贷款余额 </t>
  </si>
  <si>
    <t>　 　＃货运周转量</t>
  </si>
  <si>
    <t xml:space="preserve">七、城镇居民人均可支配收入 </t>
  </si>
  <si>
    <t xml:space="preserve">八、农村居民人均可支配收入 </t>
  </si>
  <si>
    <t xml:space="preserve">     #地方公共财政收入</t>
  </si>
  <si>
    <t>注：工业经济效益综合指数为上月数；财政总收入不含基金。</t>
  </si>
  <si>
    <t xml:space="preserve">         #国内增值税</t>
  </si>
  <si>
    <t xml:space="preserve">          改征增值税</t>
  </si>
  <si>
    <t>剩余计划投资</t>
  </si>
  <si>
    <t>注：1.规模以上工业企业指年产品销售收入2000万元以上的工业企业；</t>
  </si>
  <si>
    <t xml:space="preserve">    2.利税资料为企业自报数、用电量资料为供电公司提供；利税为上月数。</t>
  </si>
  <si>
    <t>注：1、利税资料为企业自报数。</t>
  </si>
  <si>
    <t>一、固定资产投资(不含农户投资)</t>
  </si>
  <si>
    <t>亿元</t>
  </si>
  <si>
    <t>全年目标</t>
  </si>
  <si>
    <t>用电(万千瓦时)</t>
  </si>
  <si>
    <t>本月止   累  计</t>
  </si>
  <si>
    <t>比上年同期增长(%)</t>
  </si>
  <si>
    <t>注：本资料由县国税局和地税局提供。国税因系统原因无法提供本月数据。</t>
  </si>
  <si>
    <t>赖坊镇</t>
  </si>
  <si>
    <t>注：本资料来源于县市场监督管理局。</t>
  </si>
  <si>
    <t>-</t>
  </si>
  <si>
    <t>九、出口总额</t>
  </si>
  <si>
    <t>十、公共财政总收入</t>
  </si>
  <si>
    <t>十一、公共财政支出</t>
  </si>
  <si>
    <t>十二、期末金融机构本外币存款余额</t>
  </si>
  <si>
    <t>十三、客货运周转量</t>
  </si>
  <si>
    <t xml:space="preserve">      五千万以上</t>
  </si>
  <si>
    <t xml:space="preserve">      五千万以下</t>
  </si>
  <si>
    <t>完成计划(%)</t>
  </si>
  <si>
    <t>万元</t>
  </si>
  <si>
    <t>2018年1-9月份全县国民经济运行简况</t>
  </si>
  <si>
    <t>四、固定资产投资完成额</t>
  </si>
  <si>
    <t>六、社会消费品零售总额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</si>
</sst>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0_);[Red]\(0.00\)"/>
    <numFmt numFmtId="187" formatCode="0.00_ "/>
    <numFmt numFmtId="188" formatCode="0.0_ "/>
    <numFmt numFmtId="189" formatCode="0_ "/>
    <numFmt numFmtId="190" formatCode="0_);[Red]\(0\)"/>
    <numFmt numFmtId="191" formatCode="0;_밀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;_᐀"/>
    <numFmt numFmtId="197" formatCode="_ * #,##0.0_ ;_ * \-#,##0.0_ ;_ * &quot;-&quot;??_ ;_ @_ "/>
    <numFmt numFmtId="198" formatCode="_ * #,##0_ ;_ * \-#,##0_ ;_ * &quot;-&quot;??_ ;_ @_ "/>
    <numFmt numFmtId="199" formatCode="0;_᐀"/>
    <numFmt numFmtId="200" formatCode="0;_怀"/>
    <numFmt numFmtId="201" formatCode="0.00000_);[Red]\(0.00000\)"/>
    <numFmt numFmtId="202" formatCode="0.00000_ "/>
    <numFmt numFmtId="203" formatCode="0.0000_ "/>
    <numFmt numFmtId="204" formatCode="0.000_ "/>
    <numFmt numFmtId="205" formatCode="0.0000_);[Red]\(0.0000\)"/>
    <numFmt numFmtId="206" formatCode="0.000_);[Red]\(0.000\)"/>
    <numFmt numFmtId="207" formatCode="0.0;_ᰀ"/>
    <numFmt numFmtId="208" formatCode="0.0;_�"/>
    <numFmt numFmtId="209" formatCode="0.0;_怀"/>
    <numFmt numFmtId="210" formatCode="0.00;_怀"/>
    <numFmt numFmtId="211" formatCode="0.000;_怀"/>
    <numFmt numFmtId="212" formatCode="0.0000;_怀"/>
    <numFmt numFmtId="213" formatCode="_-* #,##0.0_-;\-* #,##0.0_-;_-* &quot;-&quot;?_-;_-@_-"/>
    <numFmt numFmtId="214" formatCode="0.0000000_ "/>
    <numFmt numFmtId="215" formatCode="0.000000_ "/>
    <numFmt numFmtId="216" formatCode="#0.0"/>
    <numFmt numFmtId="217" formatCode="#0"/>
    <numFmt numFmtId="218" formatCode="0;_퀀"/>
    <numFmt numFmtId="219" formatCode="0.00;_栀"/>
    <numFmt numFmtId="220" formatCode="0.0;_밀"/>
    <numFmt numFmtId="221" formatCode="0;_"/>
    <numFmt numFmtId="222" formatCode="#,##0_ "/>
  </numFmts>
  <fonts count="48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2"/>
      <name val="Times New Roman"/>
      <family val="1"/>
    </font>
    <font>
      <sz val="14"/>
      <name val="仿宋_GB2312"/>
      <family val="3"/>
    </font>
    <font>
      <b/>
      <sz val="14"/>
      <name val="宋体"/>
      <family val="0"/>
    </font>
    <font>
      <sz val="12"/>
      <name val="仿宋_GB2312"/>
      <family val="3"/>
    </font>
    <font>
      <sz val="10"/>
      <color indexed="8"/>
      <name val="ARIAL"/>
      <family val="2"/>
    </font>
    <font>
      <sz val="12"/>
      <color indexed="10"/>
      <name val="宋体"/>
      <family val="0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Helv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6"/>
      <name val="仿宋_GB2312"/>
      <family val="3"/>
    </font>
    <font>
      <b/>
      <sz val="14"/>
      <name val="Times New Roman"/>
      <family val="1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1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16" borderId="8" applyNumberFormat="0" applyAlignment="0" applyProtection="0"/>
    <xf numFmtId="0" fontId="41" fillId="7" borderId="5" applyNumberFormat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188" fontId="13" fillId="0" borderId="13" xfId="59" applyNumberFormat="1" applyFont="1" applyBorder="1" applyAlignment="1">
      <alignment horizontal="right" vertical="center" wrapText="1"/>
      <protection/>
    </xf>
    <xf numFmtId="189" fontId="13" fillId="0" borderId="11" xfId="59" applyNumberFormat="1" applyFont="1" applyBorder="1" applyAlignment="1">
      <alignment horizontal="right" vertical="center" wrapText="1"/>
      <protection/>
    </xf>
    <xf numFmtId="188" fontId="0" fillId="0" borderId="11" xfId="0" applyNumberFormat="1" applyBorder="1" applyAlignment="1">
      <alignment/>
    </xf>
    <xf numFmtId="0" fontId="15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4" xfId="0" applyFont="1" applyBorder="1" applyAlignment="1">
      <alignment/>
    </xf>
    <xf numFmtId="188" fontId="13" fillId="0" borderId="11" xfId="59" applyNumberFormat="1" applyFont="1" applyBorder="1" applyAlignment="1">
      <alignment horizontal="right" vertical="center" wrapText="1"/>
      <protection/>
    </xf>
    <xf numFmtId="0" fontId="0" fillId="0" borderId="0" xfId="56">
      <alignment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13" fillId="0" borderId="14" xfId="59" applyFont="1" applyBorder="1" applyAlignment="1">
      <alignment horizontal="right" vertical="center" wrapText="1"/>
      <protection/>
    </xf>
    <xf numFmtId="188" fontId="13" fillId="0" borderId="14" xfId="59" applyNumberFormat="1" applyFont="1" applyBorder="1" applyAlignment="1">
      <alignment horizontal="right" vertical="center" wrapText="1"/>
      <protection/>
    </xf>
    <xf numFmtId="188" fontId="13" fillId="0" borderId="15" xfId="59" applyNumberFormat="1" applyFont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1" fillId="24" borderId="11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2" fillId="0" borderId="17" xfId="59" applyFont="1" applyBorder="1" applyAlignment="1">
      <alignment horizontal="center" vertical="center" wrapText="1"/>
      <protection/>
    </xf>
    <xf numFmtId="0" fontId="13" fillId="0" borderId="18" xfId="59" applyFont="1" applyBorder="1" applyAlignment="1">
      <alignment horizontal="right" vertical="center" wrapText="1"/>
      <protection/>
    </xf>
    <xf numFmtId="188" fontId="13" fillId="0" borderId="18" xfId="59" applyNumberFormat="1" applyFont="1" applyBorder="1" applyAlignment="1">
      <alignment horizontal="right" vertical="center" wrapText="1"/>
      <protection/>
    </xf>
    <xf numFmtId="0" fontId="17" fillId="0" borderId="19" xfId="56" applyFont="1" applyBorder="1">
      <alignment/>
      <protection/>
    </xf>
    <xf numFmtId="0" fontId="17" fillId="0" borderId="20" xfId="56" applyFont="1" applyBorder="1">
      <alignment/>
      <protection/>
    </xf>
    <xf numFmtId="0" fontId="12" fillId="0" borderId="12" xfId="59" applyFont="1" applyBorder="1" applyAlignment="1">
      <alignment horizontal="center" vertical="center" wrapText="1"/>
      <protection/>
    </xf>
    <xf numFmtId="44" fontId="20" fillId="0" borderId="0" xfId="64" applyFont="1" applyBorder="1" applyAlignment="1">
      <alignment horizontal="left" vertical="center" wrapText="1"/>
    </xf>
    <xf numFmtId="0" fontId="19" fillId="0" borderId="0" xfId="56" applyFont="1">
      <alignment/>
      <protection/>
    </xf>
    <xf numFmtId="0" fontId="0" fillId="0" borderId="0" xfId="56" applyAlignment="1">
      <alignment horizontal="center"/>
      <protection/>
    </xf>
    <xf numFmtId="0" fontId="0" fillId="0" borderId="0" xfId="56" applyBorder="1">
      <alignment/>
      <protection/>
    </xf>
    <xf numFmtId="189" fontId="13" fillId="0" borderId="13" xfId="59" applyNumberFormat="1" applyFont="1" applyBorder="1" applyAlignment="1">
      <alignment horizontal="right" vertical="center" wrapText="1"/>
      <protection/>
    </xf>
    <xf numFmtId="188" fontId="18" fillId="0" borderId="11" xfId="59" applyNumberFormat="1" applyFont="1" applyBorder="1" applyAlignment="1">
      <alignment horizontal="right" vertical="center" wrapText="1"/>
      <protection/>
    </xf>
    <xf numFmtId="188" fontId="18" fillId="0" borderId="13" xfId="59" applyNumberFormat="1" applyFont="1" applyBorder="1" applyAlignment="1">
      <alignment horizontal="right" vertical="center" wrapText="1"/>
      <protection/>
    </xf>
    <xf numFmtId="188" fontId="12" fillId="0" borderId="14" xfId="59" applyNumberFormat="1" applyFont="1" applyBorder="1" applyAlignment="1">
      <alignment horizontal="center" vertical="center" wrapText="1"/>
      <protection/>
    </xf>
    <xf numFmtId="189" fontId="0" fillId="0" borderId="0" xfId="0" applyNumberFormat="1" applyAlignment="1">
      <alignment/>
    </xf>
    <xf numFmtId="189" fontId="13" fillId="0" borderId="18" xfId="59" applyNumberFormat="1" applyFont="1" applyBorder="1" applyAlignment="1">
      <alignment horizontal="right" vertical="center" wrapText="1"/>
      <protection/>
    </xf>
    <xf numFmtId="189" fontId="13" fillId="0" borderId="11" xfId="0" applyNumberFormat="1" applyFont="1" applyBorder="1" applyAlignment="1">
      <alignment horizontal="right" vertical="center"/>
    </xf>
    <xf numFmtId="189" fontId="13" fillId="0" borderId="14" xfId="59" applyNumberFormat="1" applyFont="1" applyBorder="1" applyAlignment="1">
      <alignment horizontal="right" vertical="center" wrapText="1"/>
      <protection/>
    </xf>
    <xf numFmtId="189" fontId="12" fillId="0" borderId="14" xfId="59" applyNumberFormat="1" applyFont="1" applyBorder="1" applyAlignment="1">
      <alignment horizontal="center" vertical="center" wrapText="1"/>
      <protection/>
    </xf>
    <xf numFmtId="189" fontId="0" fillId="0" borderId="0" xfId="0" applyNumberFormat="1" applyBorder="1" applyAlignment="1">
      <alignment/>
    </xf>
    <xf numFmtId="188" fontId="19" fillId="0" borderId="0" xfId="56" applyNumberFormat="1" applyFont="1">
      <alignment/>
      <protection/>
    </xf>
    <xf numFmtId="188" fontId="0" fillId="0" borderId="0" xfId="56" applyNumberFormat="1">
      <alignment/>
      <protection/>
    </xf>
    <xf numFmtId="189" fontId="19" fillId="0" borderId="0" xfId="56" applyNumberFormat="1" applyFont="1">
      <alignment/>
      <protection/>
    </xf>
    <xf numFmtId="189" fontId="0" fillId="0" borderId="0" xfId="56" applyNumberFormat="1">
      <alignment/>
      <protection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188" fontId="2" fillId="0" borderId="13" xfId="0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88" fontId="15" fillId="0" borderId="0" xfId="0" applyNumberFormat="1" applyFont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188" fontId="15" fillId="0" borderId="26" xfId="0" applyNumberFormat="1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9" xfId="0" applyNumberFormat="1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188" fontId="15" fillId="0" borderId="23" xfId="0" applyNumberFormat="1" applyFont="1" applyBorder="1" applyAlignment="1">
      <alignment horizontal="center" vertical="center" wrapText="1"/>
    </xf>
    <xf numFmtId="186" fontId="21" fillId="0" borderId="30" xfId="0" applyNumberFormat="1" applyFont="1" applyBorder="1" applyAlignment="1">
      <alignment vertical="center"/>
    </xf>
    <xf numFmtId="188" fontId="17" fillId="0" borderId="31" xfId="0" applyNumberFormat="1" applyFont="1" applyBorder="1" applyAlignment="1">
      <alignment horizontal="right" vertical="center"/>
    </xf>
    <xf numFmtId="188" fontId="17" fillId="0" borderId="32" xfId="0" applyNumberFormat="1" applyFont="1" applyBorder="1" applyAlignment="1">
      <alignment horizontal="right" vertical="center"/>
    </xf>
    <xf numFmtId="188" fontId="17" fillId="0" borderId="25" xfId="0" applyNumberFormat="1" applyFont="1" applyBorder="1" applyAlignment="1">
      <alignment horizontal="right" vertical="center"/>
    </xf>
    <xf numFmtId="188" fontId="17" fillId="0" borderId="26" xfId="0" applyNumberFormat="1" applyFont="1" applyBorder="1" applyAlignment="1">
      <alignment horizontal="right" vertical="center"/>
    </xf>
    <xf numFmtId="188" fontId="17" fillId="0" borderId="18" xfId="0" applyNumberFormat="1" applyFont="1" applyBorder="1" applyAlignment="1">
      <alignment horizontal="right" vertical="center"/>
    </xf>
    <xf numFmtId="188" fontId="12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/>
    </xf>
    <xf numFmtId="185" fontId="17" fillId="0" borderId="11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188" fontId="17" fillId="0" borderId="13" xfId="0" applyNumberFormat="1" applyFont="1" applyBorder="1" applyAlignment="1">
      <alignment horizontal="right" vertical="center"/>
    </xf>
    <xf numFmtId="188" fontId="17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85" fontId="17" fillId="0" borderId="14" xfId="0" applyNumberFormat="1" applyFont="1" applyBorder="1" applyAlignment="1">
      <alignment horizontal="right" vertical="center"/>
    </xf>
    <xf numFmtId="185" fontId="17" fillId="0" borderId="18" xfId="0" applyNumberFormat="1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/>
    </xf>
    <xf numFmtId="185" fontId="17" fillId="0" borderId="22" xfId="0" applyNumberFormat="1" applyFont="1" applyBorder="1" applyAlignment="1">
      <alignment horizontal="center" vertical="center" wrapText="1"/>
    </xf>
    <xf numFmtId="188" fontId="17" fillId="0" borderId="22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right" vertical="center" wrapText="1"/>
    </xf>
    <xf numFmtId="188" fontId="12" fillId="0" borderId="14" xfId="0" applyNumberFormat="1" applyFont="1" applyBorder="1" applyAlignment="1">
      <alignment horizontal="right" vertical="center" wrapText="1"/>
    </xf>
    <xf numFmtId="0" fontId="17" fillId="0" borderId="18" xfId="0" applyFont="1" applyBorder="1" applyAlignment="1">
      <alignment horizontal="center" vertical="center" wrapText="1"/>
    </xf>
    <xf numFmtId="188" fontId="17" fillId="0" borderId="13" xfId="0" applyNumberFormat="1" applyFont="1" applyBorder="1" applyAlignment="1">
      <alignment/>
    </xf>
    <xf numFmtId="188" fontId="17" fillId="0" borderId="14" xfId="0" applyNumberFormat="1" applyFont="1" applyBorder="1" applyAlignment="1">
      <alignment/>
    </xf>
    <xf numFmtId="188" fontId="17" fillId="0" borderId="15" xfId="0" applyNumberFormat="1" applyFont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88" fontId="17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190" fontId="1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90" fontId="17" fillId="0" borderId="14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top" wrapText="1"/>
    </xf>
    <xf numFmtId="0" fontId="0" fillId="0" borderId="36" xfId="0" applyBorder="1" applyAlignment="1">
      <alignment/>
    </xf>
    <xf numFmtId="0" fontId="17" fillId="24" borderId="10" xfId="0" applyFont="1" applyFill="1" applyBorder="1" applyAlignment="1">
      <alignment horizontal="left" vertical="center" wrapText="1"/>
    </xf>
    <xf numFmtId="189" fontId="2" fillId="0" borderId="11" xfId="0" applyNumberFormat="1" applyFont="1" applyBorder="1" applyAlignment="1">
      <alignment horizontal="right"/>
    </xf>
    <xf numFmtId="188" fontId="2" fillId="0" borderId="13" xfId="0" applyNumberFormat="1" applyFont="1" applyBorder="1" applyAlignment="1">
      <alignment/>
    </xf>
    <xf numFmtId="189" fontId="2" fillId="0" borderId="13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189" fontId="24" fillId="0" borderId="11" xfId="0" applyNumberFormat="1" applyFont="1" applyBorder="1" applyAlignment="1">
      <alignment horizontal="right"/>
    </xf>
    <xf numFmtId="188" fontId="24" fillId="0" borderId="13" xfId="0" applyNumberFormat="1" applyFont="1" applyBorder="1" applyAlignment="1">
      <alignment/>
    </xf>
    <xf numFmtId="189" fontId="24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17" fillId="0" borderId="10" xfId="0" applyFont="1" applyBorder="1" applyAlignment="1">
      <alignment/>
    </xf>
    <xf numFmtId="188" fontId="2" fillId="0" borderId="13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189" fontId="2" fillId="0" borderId="14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9" fontId="2" fillId="0" borderId="15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21" fillId="24" borderId="28" xfId="0" applyFont="1" applyFill="1" applyBorder="1" applyAlignment="1">
      <alignment horizontal="center" vertical="center"/>
    </xf>
    <xf numFmtId="189" fontId="2" fillId="0" borderId="28" xfId="0" applyNumberFormat="1" applyFont="1" applyBorder="1" applyAlignment="1">
      <alignment/>
    </xf>
    <xf numFmtId="188" fontId="2" fillId="0" borderId="29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89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 wrapText="1"/>
    </xf>
    <xf numFmtId="189" fontId="0" fillId="0" borderId="11" xfId="0" applyNumberFormat="1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89" fontId="0" fillId="0" borderId="11" xfId="0" applyNumberFormat="1" applyBorder="1" applyAlignment="1">
      <alignment/>
    </xf>
    <xf numFmtId="189" fontId="23" fillId="0" borderId="11" xfId="0" applyNumberFormat="1" applyFont="1" applyBorder="1" applyAlignment="1">
      <alignment horizontal="right"/>
    </xf>
    <xf numFmtId="188" fontId="23" fillId="0" borderId="11" xfId="0" applyNumberFormat="1" applyFont="1" applyBorder="1" applyAlignment="1">
      <alignment/>
    </xf>
    <xf numFmtId="0" fontId="23" fillId="0" borderId="13" xfId="0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189" fontId="0" fillId="0" borderId="1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9" fontId="23" fillId="0" borderId="13" xfId="0" applyNumberFormat="1" applyFont="1" applyBorder="1" applyAlignment="1">
      <alignment horizontal="right"/>
    </xf>
    <xf numFmtId="189" fontId="0" fillId="0" borderId="11" xfId="0" applyNumberFormat="1" applyBorder="1" applyAlignment="1">
      <alignment horizontal="right" vertical="center" wrapText="1"/>
    </xf>
    <xf numFmtId="188" fontId="0" fillId="0" borderId="11" xfId="0" applyNumberFormat="1" applyBorder="1" applyAlignment="1">
      <alignment horizontal="right" vertical="center" wrapText="1"/>
    </xf>
    <xf numFmtId="0" fontId="21" fillId="0" borderId="11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0" fillId="0" borderId="16" xfId="56" applyBorder="1" applyAlignment="1">
      <alignment horizontal="center"/>
      <protection/>
    </xf>
    <xf numFmtId="0" fontId="0" fillId="0" borderId="17" xfId="56" applyBorder="1" applyAlignment="1">
      <alignment horizontal="center"/>
      <protection/>
    </xf>
    <xf numFmtId="0" fontId="20" fillId="0" borderId="18" xfId="59" applyFont="1" applyBorder="1" applyAlignment="1">
      <alignment horizontal="center" vertical="center" wrapText="1"/>
      <protection/>
    </xf>
    <xf numFmtId="0" fontId="17" fillId="0" borderId="24" xfId="0" applyFont="1" applyBorder="1" applyAlignment="1">
      <alignment horizontal="left" vertical="center"/>
    </xf>
    <xf numFmtId="0" fontId="0" fillId="0" borderId="11" xfId="57" applyFont="1" applyBorder="1" applyAlignment="1">
      <alignment horizontal="right" vertical="center"/>
      <protection/>
    </xf>
    <xf numFmtId="188" fontId="0" fillId="0" borderId="11" xfId="57" applyNumberFormat="1" applyFont="1" applyBorder="1" applyAlignment="1">
      <alignment horizontal="right" vertical="center"/>
      <protection/>
    </xf>
    <xf numFmtId="0" fontId="0" fillId="0" borderId="13" xfId="57" applyFont="1" applyBorder="1" applyAlignment="1">
      <alignment horizontal="right" vertical="center"/>
      <protection/>
    </xf>
    <xf numFmtId="49" fontId="0" fillId="0" borderId="11" xfId="57" applyNumberFormat="1" applyFont="1" applyBorder="1" applyAlignment="1">
      <alignment horizontal="right" vertical="center"/>
      <protection/>
    </xf>
    <xf numFmtId="0" fontId="0" fillId="0" borderId="11" xfId="57" applyFont="1" applyFill="1" applyBorder="1" applyAlignment="1">
      <alignment horizontal="right" vertical="center"/>
      <protection/>
    </xf>
    <xf numFmtId="188" fontId="0" fillId="0" borderId="13" xfId="58" applyNumberFormat="1" applyFont="1" applyFill="1" applyBorder="1" applyAlignment="1">
      <alignment horizontal="right" vertical="center"/>
      <protection/>
    </xf>
    <xf numFmtId="0" fontId="0" fillId="0" borderId="11" xfId="58" applyNumberFormat="1" applyFont="1" applyFill="1" applyBorder="1" applyAlignment="1">
      <alignment horizontal="right"/>
      <protection/>
    </xf>
    <xf numFmtId="188" fontId="0" fillId="0" borderId="13" xfId="58" applyNumberFormat="1" applyFont="1" applyFill="1" applyBorder="1" applyAlignment="1">
      <alignment horizontal="right"/>
      <protection/>
    </xf>
    <xf numFmtId="0" fontId="0" fillId="0" borderId="31" xfId="58" applyNumberFormat="1" applyFont="1" applyFill="1" applyBorder="1" applyAlignment="1">
      <alignment horizontal="right"/>
      <protection/>
    </xf>
    <xf numFmtId="0" fontId="0" fillId="0" borderId="11" xfId="58" applyFont="1" applyFill="1" applyBorder="1" applyAlignment="1">
      <alignment horizontal="right"/>
      <protection/>
    </xf>
    <xf numFmtId="0" fontId="0" fillId="0" borderId="14" xfId="58" applyFont="1" applyFill="1" applyBorder="1" applyAlignment="1">
      <alignment horizontal="right"/>
      <protection/>
    </xf>
    <xf numFmtId="188" fontId="0" fillId="0" borderId="15" xfId="58" applyNumberFormat="1" applyFont="1" applyFill="1" applyBorder="1" applyAlignment="1">
      <alignment horizontal="right"/>
      <protection/>
    </xf>
    <xf numFmtId="188" fontId="17" fillId="0" borderId="15" xfId="0" applyNumberFormat="1" applyFont="1" applyBorder="1" applyAlignment="1">
      <alignment horizontal="right" vertical="center"/>
    </xf>
    <xf numFmtId="186" fontId="21" fillId="0" borderId="31" xfId="0" applyNumberFormat="1" applyFont="1" applyBorder="1" applyAlignment="1">
      <alignment horizontal="center" vertical="center"/>
    </xf>
    <xf numFmtId="186" fontId="21" fillId="0" borderId="25" xfId="0" applyNumberFormat="1" applyFont="1" applyBorder="1" applyAlignment="1">
      <alignment horizontal="center" vertical="center"/>
    </xf>
    <xf numFmtId="186" fontId="17" fillId="0" borderId="34" xfId="0" applyNumberFormat="1" applyFont="1" applyBorder="1" applyAlignment="1">
      <alignment horizontal="center" vertical="center"/>
    </xf>
    <xf numFmtId="186" fontId="17" fillId="0" borderId="35" xfId="0" applyNumberFormat="1" applyFont="1" applyBorder="1" applyAlignment="1">
      <alignment horizontal="center" vertical="center" wrapText="1"/>
    </xf>
    <xf numFmtId="188" fontId="17" fillId="0" borderId="37" xfId="0" applyNumberFormat="1" applyFont="1" applyBorder="1" applyAlignment="1">
      <alignment horizontal="center" vertical="center" wrapText="1"/>
    </xf>
    <xf numFmtId="185" fontId="17" fillId="0" borderId="37" xfId="0" applyNumberFormat="1" applyFont="1" applyBorder="1" applyAlignment="1">
      <alignment horizontal="center" vertical="center" wrapText="1"/>
    </xf>
    <xf numFmtId="185" fontId="17" fillId="0" borderId="38" xfId="0" applyNumberFormat="1" applyFont="1" applyBorder="1" applyAlignment="1">
      <alignment horizontal="center" vertical="center" wrapText="1"/>
    </xf>
    <xf numFmtId="190" fontId="0" fillId="0" borderId="17" xfId="58" applyNumberFormat="1" applyFont="1" applyFill="1" applyBorder="1" applyAlignment="1">
      <alignment horizontal="right" vertical="center"/>
      <protection/>
    </xf>
    <xf numFmtId="190" fontId="0" fillId="0" borderId="11" xfId="58" applyNumberFormat="1" applyFont="1" applyFill="1" applyBorder="1" applyAlignment="1">
      <alignment horizontal="right" vertical="center"/>
      <protection/>
    </xf>
    <xf numFmtId="0" fontId="12" fillId="0" borderId="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/>
    </xf>
    <xf numFmtId="186" fontId="21" fillId="0" borderId="18" xfId="0" applyNumberFormat="1" applyFont="1" applyBorder="1" applyAlignment="1">
      <alignment horizontal="center" vertical="center"/>
    </xf>
    <xf numFmtId="188" fontId="17" fillId="0" borderId="33" xfId="0" applyNumberFormat="1" applyFont="1" applyBorder="1" applyAlignment="1">
      <alignment horizontal="right" vertical="center"/>
    </xf>
    <xf numFmtId="187" fontId="2" fillId="0" borderId="11" xfId="0" applyNumberFormat="1" applyFont="1" applyBorder="1" applyAlignment="1">
      <alignment horizontal="right" vertical="center"/>
    </xf>
    <xf numFmtId="188" fontId="15" fillId="0" borderId="26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 vertical="center"/>
    </xf>
    <xf numFmtId="187" fontId="2" fillId="0" borderId="11" xfId="0" applyNumberFormat="1" applyFont="1" applyBorder="1" applyAlignment="1">
      <alignment horizontal="right"/>
    </xf>
    <xf numFmtId="187" fontId="2" fillId="0" borderId="13" xfId="0" applyNumberFormat="1" applyFont="1" applyBorder="1" applyAlignment="1">
      <alignment horizontal="right" vertical="center"/>
    </xf>
    <xf numFmtId="187" fontId="24" fillId="0" borderId="13" xfId="0" applyNumberFormat="1" applyFont="1" applyBorder="1" applyAlignment="1">
      <alignment/>
    </xf>
    <xf numFmtId="188" fontId="13" fillId="0" borderId="33" xfId="59" applyNumberFormat="1" applyFont="1" applyBorder="1" applyAlignment="1">
      <alignment horizontal="right" vertical="center" wrapText="1"/>
      <protection/>
    </xf>
    <xf numFmtId="188" fontId="2" fillId="0" borderId="11" xfId="0" applyNumberFormat="1" applyFont="1" applyBorder="1" applyAlignment="1">
      <alignment horizontal="right" vertical="center"/>
    </xf>
    <xf numFmtId="190" fontId="2" fillId="0" borderId="13" xfId="0" applyNumberFormat="1" applyFont="1" applyBorder="1" applyAlignment="1">
      <alignment horizontal="center" vertical="center" wrapText="1"/>
    </xf>
    <xf numFmtId="188" fontId="0" fillId="0" borderId="32" xfId="58" applyNumberFormat="1" applyFont="1" applyFill="1" applyBorder="1" applyAlignment="1">
      <alignment horizontal="right"/>
      <protection/>
    </xf>
    <xf numFmtId="221" fontId="15" fillId="0" borderId="25" xfId="0" applyNumberFormat="1" applyFont="1" applyBorder="1" applyAlignment="1">
      <alignment/>
    </xf>
    <xf numFmtId="189" fontId="15" fillId="0" borderId="25" xfId="0" applyNumberFormat="1" applyFont="1" applyBorder="1" applyAlignment="1">
      <alignment/>
    </xf>
    <xf numFmtId="189" fontId="15" fillId="0" borderId="28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 wrapText="1"/>
    </xf>
    <xf numFmtId="188" fontId="4" fillId="0" borderId="40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9" fillId="24" borderId="34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35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56" applyFont="1" applyAlignment="1">
      <alignment horizontal="center" vertical="center" wrapText="1"/>
      <protection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9" fontId="12" fillId="0" borderId="31" xfId="0" applyNumberFormat="1" applyFont="1" applyBorder="1" applyAlignment="1">
      <alignment horizontal="center" vertical="center" wrapText="1"/>
    </xf>
    <xf numFmtId="189" fontId="0" fillId="0" borderId="28" xfId="0" applyNumberFormat="1" applyFont="1" applyBorder="1" applyAlignment="1">
      <alignment horizontal="center" vertical="center"/>
    </xf>
    <xf numFmtId="188" fontId="12" fillId="0" borderId="32" xfId="0" applyNumberFormat="1" applyFont="1" applyBorder="1" applyAlignment="1">
      <alignment horizontal="center" vertical="center" wrapText="1"/>
    </xf>
    <xf numFmtId="188" fontId="0" fillId="0" borderId="29" xfId="0" applyNumberFormat="1" applyFont="1" applyBorder="1" applyAlignment="1">
      <alignment horizontal="center" vertical="center" wrapText="1"/>
    </xf>
    <xf numFmtId="189" fontId="12" fillId="0" borderId="11" xfId="59" applyNumberFormat="1" applyFont="1" applyBorder="1" applyAlignment="1">
      <alignment horizontal="center" vertical="center" wrapText="1"/>
      <protection/>
    </xf>
    <xf numFmtId="189" fontId="0" fillId="0" borderId="14" xfId="0" applyNumberForma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42" xfId="59" applyFont="1" applyBorder="1" applyAlignment="1">
      <alignment horizontal="center" vertical="center" wrapText="1"/>
      <protection/>
    </xf>
    <xf numFmtId="0" fontId="12" fillId="0" borderId="24" xfId="59" applyFont="1" applyBorder="1" applyAlignment="1">
      <alignment horizontal="center" vertical="center" wrapText="1"/>
      <protection/>
    </xf>
    <xf numFmtId="0" fontId="12" fillId="0" borderId="27" xfId="59" applyFont="1" applyBorder="1" applyAlignment="1">
      <alignment horizontal="center" vertical="center" wrapText="1"/>
      <protection/>
    </xf>
    <xf numFmtId="0" fontId="12" fillId="0" borderId="35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2" fillId="0" borderId="31" xfId="59" applyFont="1" applyBorder="1" applyAlignment="1">
      <alignment horizontal="center" vertical="center" wrapText="1"/>
      <protection/>
    </xf>
    <xf numFmtId="0" fontId="12" fillId="0" borderId="28" xfId="59" applyFont="1" applyBorder="1" applyAlignment="1">
      <alignment horizontal="center" vertical="center" wrapText="1"/>
      <protection/>
    </xf>
    <xf numFmtId="188" fontId="12" fillId="0" borderId="11" xfId="59" applyNumberFormat="1" applyFont="1" applyBorder="1" applyAlignment="1">
      <alignment horizontal="center" vertical="center" wrapText="1"/>
      <protection/>
    </xf>
    <xf numFmtId="188" fontId="0" fillId="0" borderId="14" xfId="0" applyNumberFormat="1" applyBorder="1" applyAlignment="1">
      <alignment horizontal="center" vertical="center" wrapText="1"/>
    </xf>
    <xf numFmtId="44" fontId="20" fillId="0" borderId="0" xfId="64" applyFont="1" applyBorder="1" applyAlignment="1">
      <alignment horizontal="left" vertical="center" wrapText="1"/>
    </xf>
    <xf numFmtId="0" fontId="12" fillId="0" borderId="13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188" fontId="12" fillId="0" borderId="31" xfId="59" applyNumberFormat="1" applyFont="1" applyBorder="1" applyAlignment="1">
      <alignment horizontal="center" vertical="center" wrapText="1"/>
      <protection/>
    </xf>
    <xf numFmtId="188" fontId="12" fillId="0" borderId="28" xfId="59" applyNumberFormat="1" applyFont="1" applyBorder="1" applyAlignment="1">
      <alignment horizontal="center" vertical="center" wrapText="1"/>
      <protection/>
    </xf>
    <xf numFmtId="187" fontId="20" fillId="0" borderId="38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0" fillId="0" borderId="39" xfId="56" applyBorder="1" applyAlignment="1">
      <alignment horizontal="center"/>
      <protection/>
    </xf>
    <xf numFmtId="0" fontId="0" fillId="0" borderId="42" xfId="56" applyBorder="1" applyAlignment="1">
      <alignment horizontal="center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20" fillId="0" borderId="34" xfId="59" applyFont="1" applyBorder="1" applyAlignment="1">
      <alignment horizontal="center" vertical="center" wrapText="1"/>
      <protection/>
    </xf>
    <xf numFmtId="187" fontId="20" fillId="0" borderId="37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43" xfId="59" applyFont="1" applyBorder="1" applyAlignment="1">
      <alignment horizontal="center" vertical="center" wrapText="1"/>
      <protection/>
    </xf>
    <xf numFmtId="0" fontId="12" fillId="0" borderId="0" xfId="59" applyFont="1" applyBorder="1" applyAlignment="1">
      <alignment horizontal="center" vertical="center" wrapText="1"/>
      <protection/>
    </xf>
    <xf numFmtId="0" fontId="12" fillId="0" borderId="16" xfId="59" applyFont="1" applyBorder="1" applyAlignment="1">
      <alignment horizontal="center" vertical="center" wrapText="1"/>
      <protection/>
    </xf>
    <xf numFmtId="189" fontId="0" fillId="0" borderId="11" xfId="0" applyNumberFormat="1" applyBorder="1" applyAlignment="1">
      <alignment vertical="center"/>
    </xf>
    <xf numFmtId="0" fontId="0" fillId="0" borderId="43" xfId="0" applyBorder="1" applyAlignment="1">
      <alignment vertical="center" textRotation="255" shrinkToFit="1"/>
    </xf>
    <xf numFmtId="0" fontId="0" fillId="0" borderId="30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24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0" fillId="0" borderId="17" xfId="0" applyBorder="1" applyAlignment="1">
      <alignment vertical="center" textRotation="255" shrinkToFit="1"/>
    </xf>
    <xf numFmtId="189" fontId="12" fillId="0" borderId="31" xfId="59" applyNumberFormat="1" applyFont="1" applyBorder="1" applyAlignment="1">
      <alignment horizontal="center" vertical="center" wrapText="1"/>
      <protection/>
    </xf>
    <xf numFmtId="188" fontId="22" fillId="0" borderId="11" xfId="59" applyNumberFormat="1" applyFont="1" applyBorder="1" applyAlignment="1">
      <alignment horizontal="center" vertical="center" wrapText="1"/>
      <protection/>
    </xf>
    <xf numFmtId="188" fontId="12" fillId="0" borderId="13" xfId="59" applyNumberFormat="1" applyFont="1" applyBorder="1" applyAlignment="1">
      <alignment horizontal="center" vertical="center" wrapText="1"/>
      <protection/>
    </xf>
    <xf numFmtId="188" fontId="12" fillId="0" borderId="10" xfId="59" applyNumberFormat="1" applyFont="1" applyBorder="1" applyAlignment="1">
      <alignment horizontal="center" vertical="center" wrapText="1"/>
      <protection/>
    </xf>
    <xf numFmtId="0" fontId="12" fillId="0" borderId="30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188" fontId="0" fillId="0" borderId="11" xfId="0" applyNumberFormat="1" applyBorder="1" applyAlignment="1">
      <alignment vertical="center"/>
    </xf>
    <xf numFmtId="188" fontId="22" fillId="0" borderId="13" xfId="59" applyNumberFormat="1" applyFont="1" applyBorder="1" applyAlignment="1">
      <alignment horizontal="center" vertical="center" wrapText="1"/>
      <protection/>
    </xf>
    <xf numFmtId="188" fontId="22" fillId="0" borderId="19" xfId="59" applyNumberFormat="1" applyFont="1" applyBorder="1" applyAlignment="1">
      <alignment horizontal="center" vertical="center" wrapText="1"/>
      <protection/>
    </xf>
    <xf numFmtId="188" fontId="22" fillId="0" borderId="10" xfId="59" applyNumberFormat="1" applyFont="1" applyBorder="1" applyAlignment="1">
      <alignment horizontal="center" vertical="center" wrapText="1"/>
      <protection/>
    </xf>
    <xf numFmtId="188" fontId="22" fillId="0" borderId="15" xfId="59" applyNumberFormat="1" applyFont="1" applyBorder="1" applyAlignment="1">
      <alignment horizontal="center" vertical="center" wrapText="1"/>
      <protection/>
    </xf>
    <xf numFmtId="188" fontId="22" fillId="0" borderId="20" xfId="59" applyNumberFormat="1" applyFont="1" applyBorder="1" applyAlignment="1">
      <alignment horizontal="center" vertical="center" wrapText="1"/>
      <protection/>
    </xf>
    <xf numFmtId="188" fontId="22" fillId="0" borderId="12" xfId="59" applyNumberFormat="1" applyFont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4" fillId="0" borderId="31" xfId="46" applyFont="1" applyBorder="1" applyAlignment="1">
      <alignment horizontal="center" vertical="center"/>
      <protection/>
    </xf>
    <xf numFmtId="0" fontId="4" fillId="0" borderId="18" xfId="46" applyFont="1" applyBorder="1" applyAlignment="1">
      <alignment horizontal="center" vertical="center"/>
      <protection/>
    </xf>
    <xf numFmtId="0" fontId="17" fillId="0" borderId="3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90" fontId="4" fillId="0" borderId="13" xfId="0" applyNumberFormat="1" applyFont="1" applyBorder="1" applyAlignment="1">
      <alignment horizontal="center" vertical="center" wrapText="1"/>
    </xf>
    <xf numFmtId="190" fontId="23" fillId="0" borderId="13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17" fillId="0" borderId="3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wrapText="1"/>
    </xf>
    <xf numFmtId="0" fontId="15" fillId="0" borderId="36" xfId="0" applyFont="1" applyBorder="1" applyAlignment="1">
      <alignment horizontal="right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_ET_STYLE_NoName_00__分县2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分县2" xfId="45"/>
    <cellStyle name="常规 2" xfId="46"/>
    <cellStyle name="常规 2 2" xfId="47"/>
    <cellStyle name="常规 2 3" xfId="48"/>
    <cellStyle name="常规 2 4" xfId="49"/>
    <cellStyle name="常规 2 4 2" xfId="50"/>
    <cellStyle name="常规 3" xfId="51"/>
    <cellStyle name="常规 4" xfId="52"/>
    <cellStyle name="常规 5" xfId="53"/>
    <cellStyle name="常规 6" xfId="54"/>
    <cellStyle name="常规 6 2" xfId="55"/>
    <cellStyle name="常规_部门表" xfId="56"/>
    <cellStyle name="常规_分乡镇固定资产投资" xfId="57"/>
    <cellStyle name="常规_固定资产投资" xfId="58"/>
    <cellStyle name="常规_月报200606" xfId="59"/>
    <cellStyle name="Hyperlink" xfId="60"/>
    <cellStyle name="好" xfId="61"/>
    <cellStyle name="好_分县2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千位分隔 2" xfId="72"/>
    <cellStyle name="千位分隔 2 2" xfId="73"/>
    <cellStyle name="千位分隔 3" xfId="74"/>
    <cellStyle name="千位分隔 4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样式 1" xfId="86"/>
    <cellStyle name="Followed Hyperlink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58.625" style="0" bestFit="1" customWidth="1"/>
    <col min="2" max="2" width="6.625" style="23" customWidth="1"/>
  </cols>
  <sheetData>
    <row r="1" spans="1:2" ht="15.75">
      <c r="A1" s="203" t="s">
        <v>168</v>
      </c>
      <c r="B1" s="203"/>
    </row>
    <row r="2" spans="1:2" ht="14.25">
      <c r="A2" s="57" t="s">
        <v>235</v>
      </c>
      <c r="B2" s="56">
        <v>1</v>
      </c>
    </row>
    <row r="3" spans="1:2" ht="14.25">
      <c r="A3" s="3" t="s">
        <v>110</v>
      </c>
      <c r="B3" s="24" t="s">
        <v>169</v>
      </c>
    </row>
    <row r="4" spans="1:2" ht="14.25">
      <c r="A4" s="3" t="s">
        <v>170</v>
      </c>
      <c r="B4" s="25" t="s">
        <v>171</v>
      </c>
    </row>
    <row r="5" spans="1:2" ht="14.25">
      <c r="A5" s="3" t="s">
        <v>62</v>
      </c>
      <c r="B5" s="25" t="s">
        <v>172</v>
      </c>
    </row>
    <row r="6" spans="1:2" ht="14.25">
      <c r="A6" s="3" t="s">
        <v>33</v>
      </c>
      <c r="B6" s="25" t="s">
        <v>96</v>
      </c>
    </row>
    <row r="7" spans="1:2" ht="14.25">
      <c r="A7" s="3" t="s">
        <v>72</v>
      </c>
      <c r="B7" s="24" t="s">
        <v>98</v>
      </c>
    </row>
    <row r="8" spans="1:2" ht="14.25">
      <c r="A8" s="3" t="s">
        <v>94</v>
      </c>
      <c r="B8" s="25" t="s">
        <v>99</v>
      </c>
    </row>
    <row r="9" spans="1:2" ht="14.25">
      <c r="A9" s="3" t="s">
        <v>95</v>
      </c>
      <c r="B9" s="25" t="s">
        <v>100</v>
      </c>
    </row>
    <row r="10" spans="1:2" ht="14.25">
      <c r="A10" s="3" t="s">
        <v>108</v>
      </c>
      <c r="B10" s="24" t="s">
        <v>101</v>
      </c>
    </row>
    <row r="11" spans="1:2" ht="14.25">
      <c r="A11" s="3" t="s">
        <v>17</v>
      </c>
      <c r="B11" s="25" t="s">
        <v>102</v>
      </c>
    </row>
    <row r="12" spans="1:2" ht="14.25" customHeight="1">
      <c r="A12" s="3" t="s">
        <v>27</v>
      </c>
      <c r="B12" s="24" t="s">
        <v>103</v>
      </c>
    </row>
    <row r="13" spans="1:2" ht="14.25">
      <c r="A13" s="3" t="s">
        <v>24</v>
      </c>
      <c r="B13" s="25" t="s">
        <v>104</v>
      </c>
    </row>
    <row r="14" spans="1:2" ht="14.25">
      <c r="A14" s="3" t="s">
        <v>63</v>
      </c>
      <c r="B14" s="24" t="s">
        <v>105</v>
      </c>
    </row>
    <row r="15" spans="1:2" ht="14.25">
      <c r="A15" s="3" t="s">
        <v>22</v>
      </c>
      <c r="B15" s="25" t="s">
        <v>106</v>
      </c>
    </row>
    <row r="16" spans="1:2" ht="14.25">
      <c r="A16" s="3" t="s">
        <v>173</v>
      </c>
      <c r="B16" s="24" t="s">
        <v>107</v>
      </c>
    </row>
    <row r="17" spans="1:2" ht="14.25">
      <c r="A17" s="142" t="s">
        <v>166</v>
      </c>
      <c r="B17" s="25" t="s">
        <v>167</v>
      </c>
    </row>
    <row r="18" spans="1:2" ht="14.25">
      <c r="A18" s="57"/>
      <c r="B18" s="24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N9" sqref="N9"/>
    </sheetView>
  </sheetViews>
  <sheetFormatPr defaultColWidth="9.00390625" defaultRowHeight="14.25"/>
  <cols>
    <col min="2" max="2" width="8.125" style="0" customWidth="1"/>
    <col min="3" max="3" width="6.50390625" style="0" bestFit="1" customWidth="1"/>
    <col min="4" max="4" width="8.375" style="0" customWidth="1"/>
    <col min="5" max="5" width="9.25390625" style="0" customWidth="1"/>
    <col min="6" max="6" width="7.625" style="0" customWidth="1"/>
    <col min="7" max="7" width="9.00390625" style="0" customWidth="1"/>
  </cols>
  <sheetData>
    <row r="1" spans="1:6" ht="27" customHeight="1">
      <c r="A1" s="279" t="s">
        <v>16</v>
      </c>
      <c r="B1" s="279"/>
      <c r="C1" s="279"/>
      <c r="D1" s="279"/>
      <c r="E1" s="279"/>
      <c r="F1" s="279"/>
    </row>
    <row r="2" spans="1:6" ht="15" thickBot="1">
      <c r="A2" s="66"/>
      <c r="B2" s="66"/>
      <c r="C2" s="66"/>
      <c r="D2" s="66"/>
      <c r="E2" s="301"/>
      <c r="F2" s="301"/>
    </row>
    <row r="3" spans="1:6" ht="14.25">
      <c r="A3" s="296"/>
      <c r="B3" s="220" t="s">
        <v>18</v>
      </c>
      <c r="C3" s="220"/>
      <c r="D3" s="220"/>
      <c r="E3" s="298" t="s">
        <v>73</v>
      </c>
      <c r="F3" s="217" t="s">
        <v>0</v>
      </c>
    </row>
    <row r="4" spans="1:6" ht="26.25" customHeight="1">
      <c r="A4" s="297"/>
      <c r="B4" s="64" t="s">
        <v>19</v>
      </c>
      <c r="C4" s="64" t="s">
        <v>20</v>
      </c>
      <c r="D4" s="64" t="s">
        <v>21</v>
      </c>
      <c r="E4" s="299"/>
      <c r="F4" s="300"/>
    </row>
    <row r="5" spans="1:6" ht="18.75">
      <c r="A5" s="91" t="s">
        <v>140</v>
      </c>
      <c r="B5" s="117">
        <f>SUM(C5:D5)</f>
        <v>52727</v>
      </c>
      <c r="C5" s="88">
        <v>39718</v>
      </c>
      <c r="D5" s="117">
        <v>13009</v>
      </c>
      <c r="E5" s="87">
        <v>25.188755401491065</v>
      </c>
      <c r="F5" s="90"/>
    </row>
    <row r="6" spans="1:6" ht="18.75">
      <c r="A6" s="91" t="s">
        <v>141</v>
      </c>
      <c r="B6" s="117"/>
      <c r="C6" s="88"/>
      <c r="D6" s="117"/>
      <c r="E6" s="87"/>
      <c r="F6" s="90"/>
    </row>
    <row r="7" spans="1:6" ht="18.75">
      <c r="A7" s="91" t="s">
        <v>2</v>
      </c>
      <c r="B7" s="117"/>
      <c r="C7" s="88"/>
      <c r="D7" s="117"/>
      <c r="E7" s="87"/>
      <c r="F7" s="90"/>
    </row>
    <row r="8" spans="1:6" ht="18.75">
      <c r="A8" s="91" t="s">
        <v>3</v>
      </c>
      <c r="B8" s="117"/>
      <c r="C8" s="88"/>
      <c r="D8" s="117"/>
      <c r="E8" s="87"/>
      <c r="F8" s="90"/>
    </row>
    <row r="9" spans="1:6" ht="18.75">
      <c r="A9" s="91" t="s">
        <v>4</v>
      </c>
      <c r="B9" s="117"/>
      <c r="C9" s="88"/>
      <c r="D9" s="117"/>
      <c r="E9" s="87"/>
      <c r="F9" s="90"/>
    </row>
    <row r="10" spans="1:6" ht="18.75">
      <c r="A10" s="91" t="s">
        <v>5</v>
      </c>
      <c r="B10" s="117"/>
      <c r="C10" s="88"/>
      <c r="D10" s="117"/>
      <c r="E10" s="87"/>
      <c r="F10" s="90"/>
    </row>
    <row r="11" spans="1:6" ht="18.75">
      <c r="A11" s="91" t="s">
        <v>6</v>
      </c>
      <c r="B11" s="117"/>
      <c r="C11" s="88"/>
      <c r="D11" s="117"/>
      <c r="E11" s="87"/>
      <c r="F11" s="90"/>
    </row>
    <row r="12" spans="1:6" ht="18.75">
      <c r="A12" s="91" t="s">
        <v>7</v>
      </c>
      <c r="B12" s="117"/>
      <c r="C12" s="88"/>
      <c r="D12" s="117"/>
      <c r="E12" s="87"/>
      <c r="F12" s="90"/>
    </row>
    <row r="13" spans="1:6" ht="18.75">
      <c r="A13" s="91" t="s">
        <v>223</v>
      </c>
      <c r="B13" s="117"/>
      <c r="C13" s="88"/>
      <c r="D13" s="117"/>
      <c r="E13" s="87"/>
      <c r="F13" s="90"/>
    </row>
    <row r="14" spans="1:6" ht="18.75">
      <c r="A14" s="91" t="s">
        <v>8</v>
      </c>
      <c r="B14" s="117"/>
      <c r="C14" s="88"/>
      <c r="D14" s="117"/>
      <c r="E14" s="87"/>
      <c r="F14" s="90"/>
    </row>
    <row r="15" spans="1:6" ht="18.75">
      <c r="A15" s="91" t="s">
        <v>9</v>
      </c>
      <c r="B15" s="117"/>
      <c r="C15" s="88"/>
      <c r="D15" s="117"/>
      <c r="E15" s="87"/>
      <c r="F15" s="90"/>
    </row>
    <row r="16" spans="1:6" ht="18.75">
      <c r="A16" s="91" t="s">
        <v>10</v>
      </c>
      <c r="B16" s="117"/>
      <c r="C16" s="88"/>
      <c r="D16" s="117"/>
      <c r="E16" s="87"/>
      <c r="F16" s="90"/>
    </row>
    <row r="17" spans="1:6" ht="18.75">
      <c r="A17" s="91" t="s">
        <v>11</v>
      </c>
      <c r="B17" s="117"/>
      <c r="C17" s="88"/>
      <c r="D17" s="117"/>
      <c r="E17" s="87"/>
      <c r="F17" s="90"/>
    </row>
    <row r="18" spans="1:6" ht="19.5" thickBot="1">
      <c r="A18" s="118" t="s">
        <v>12</v>
      </c>
      <c r="B18" s="117"/>
      <c r="C18" s="113"/>
      <c r="D18" s="119"/>
      <c r="E18" s="101"/>
      <c r="F18" s="90"/>
    </row>
    <row r="19" spans="1:6" ht="25.5" customHeight="1">
      <c r="A19" s="294" t="s">
        <v>222</v>
      </c>
      <c r="B19" s="295"/>
      <c r="C19" s="295"/>
      <c r="D19" s="295"/>
      <c r="E19" s="295"/>
      <c r="F19" s="295"/>
    </row>
  </sheetData>
  <sheetProtection/>
  <mergeCells count="7">
    <mergeCell ref="A19:F19"/>
    <mergeCell ref="A1:F1"/>
    <mergeCell ref="A3:A4"/>
    <mergeCell ref="E3:E4"/>
    <mergeCell ref="F3:F4"/>
    <mergeCell ref="E2:F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H18" sqref="H18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</cols>
  <sheetData>
    <row r="1" spans="1:7" ht="18.75" customHeight="1">
      <c r="A1" s="302" t="s">
        <v>64</v>
      </c>
      <c r="B1" s="302"/>
      <c r="C1" s="302"/>
      <c r="D1" s="302"/>
      <c r="E1" s="302"/>
      <c r="F1" s="302"/>
      <c r="G1" s="302"/>
    </row>
    <row r="2" spans="1:7" ht="19.5" thickBot="1">
      <c r="A2" s="308" t="s">
        <v>15</v>
      </c>
      <c r="B2" s="308"/>
      <c r="C2" s="308"/>
      <c r="D2" s="308"/>
      <c r="E2" s="308"/>
      <c r="F2" s="308"/>
      <c r="G2" s="70"/>
    </row>
    <row r="3" spans="1:7" s="5" customFormat="1" ht="34.5" customHeight="1">
      <c r="A3" s="309"/>
      <c r="B3" s="311" t="s">
        <v>26</v>
      </c>
      <c r="C3" s="305"/>
      <c r="D3" s="305" t="s">
        <v>73</v>
      </c>
      <c r="E3" s="312" t="s">
        <v>142</v>
      </c>
      <c r="F3" s="313"/>
      <c r="G3" s="303" t="s">
        <v>73</v>
      </c>
    </row>
    <row r="4" spans="1:7" s="5" customFormat="1" ht="33" customHeight="1">
      <c r="A4" s="310"/>
      <c r="B4" s="102"/>
      <c r="C4" s="4" t="s">
        <v>31</v>
      </c>
      <c r="D4" s="306"/>
      <c r="E4" s="102"/>
      <c r="F4" s="4" t="s">
        <v>31</v>
      </c>
      <c r="G4" s="304"/>
    </row>
    <row r="5" spans="1:7" s="5" customFormat="1" ht="19.5" customHeight="1">
      <c r="A5" s="6" t="s">
        <v>13</v>
      </c>
      <c r="B5" s="15">
        <v>8357</v>
      </c>
      <c r="C5" s="15">
        <v>1038</v>
      </c>
      <c r="D5" s="93">
        <v>14.182265336794645</v>
      </c>
      <c r="E5" s="15">
        <v>2545</v>
      </c>
      <c r="F5" s="15">
        <v>375</v>
      </c>
      <c r="G5" s="103">
        <v>17.28110599078341</v>
      </c>
    </row>
    <row r="6" spans="1:7" s="5" customFormat="1" ht="19.5" customHeight="1">
      <c r="A6" s="6" t="s">
        <v>1</v>
      </c>
      <c r="B6" s="15">
        <v>4510</v>
      </c>
      <c r="C6" s="15">
        <v>550</v>
      </c>
      <c r="D6" s="93">
        <v>13.88888888888889</v>
      </c>
      <c r="E6" s="15">
        <v>1410</v>
      </c>
      <c r="F6" s="15">
        <v>231</v>
      </c>
      <c r="G6" s="103">
        <v>19.59287531806616</v>
      </c>
    </row>
    <row r="7" spans="1:7" s="5" customFormat="1" ht="19.5" customHeight="1">
      <c r="A7" s="6" t="s">
        <v>2</v>
      </c>
      <c r="B7" s="15">
        <v>839</v>
      </c>
      <c r="C7" s="15">
        <v>112</v>
      </c>
      <c r="D7" s="93">
        <v>15.405777166437415</v>
      </c>
      <c r="E7" s="15">
        <v>208</v>
      </c>
      <c r="F7" s="15">
        <v>23</v>
      </c>
      <c r="G7" s="103">
        <v>12.432432432432433</v>
      </c>
    </row>
    <row r="8" spans="1:7" s="5" customFormat="1" ht="19.5" customHeight="1">
      <c r="A8" s="6" t="s">
        <v>3</v>
      </c>
      <c r="B8" s="15">
        <v>71</v>
      </c>
      <c r="C8" s="15">
        <v>9</v>
      </c>
      <c r="D8" s="93">
        <v>14.516129032258066</v>
      </c>
      <c r="E8" s="15">
        <v>55</v>
      </c>
      <c r="F8" s="15">
        <v>6</v>
      </c>
      <c r="G8" s="103">
        <v>12.244897959183673</v>
      </c>
    </row>
    <row r="9" spans="1:7" s="5" customFormat="1" ht="19.5" customHeight="1">
      <c r="A9" s="6" t="s">
        <v>4</v>
      </c>
      <c r="B9" s="15">
        <v>208</v>
      </c>
      <c r="C9" s="15">
        <v>32</v>
      </c>
      <c r="D9" s="93">
        <v>18.181818181818183</v>
      </c>
      <c r="E9" s="15">
        <v>86</v>
      </c>
      <c r="F9" s="15">
        <v>9</v>
      </c>
      <c r="G9" s="103">
        <v>11.688311688311687</v>
      </c>
    </row>
    <row r="10" spans="1:7" s="5" customFormat="1" ht="19.5" customHeight="1">
      <c r="A10" s="6" t="s">
        <v>5</v>
      </c>
      <c r="B10" s="15">
        <v>732</v>
      </c>
      <c r="C10" s="15">
        <v>75</v>
      </c>
      <c r="D10" s="93">
        <v>11.415525114155251</v>
      </c>
      <c r="E10" s="15">
        <v>154</v>
      </c>
      <c r="F10" s="15">
        <v>17</v>
      </c>
      <c r="G10" s="103">
        <v>12.408759124087592</v>
      </c>
    </row>
    <row r="11" spans="1:7" s="5" customFormat="1" ht="19.5" customHeight="1">
      <c r="A11" s="6" t="s">
        <v>6</v>
      </c>
      <c r="B11" s="15">
        <v>171</v>
      </c>
      <c r="C11" s="15">
        <v>26</v>
      </c>
      <c r="D11" s="93">
        <v>17.93103448275862</v>
      </c>
      <c r="E11" s="15">
        <v>80</v>
      </c>
      <c r="F11" s="15">
        <v>7</v>
      </c>
      <c r="G11" s="103">
        <v>9.58904109589041</v>
      </c>
    </row>
    <row r="12" spans="1:7" s="5" customFormat="1" ht="19.5" customHeight="1">
      <c r="A12" s="6" t="s">
        <v>7</v>
      </c>
      <c r="B12" s="15">
        <v>126</v>
      </c>
      <c r="C12" s="15">
        <v>13</v>
      </c>
      <c r="D12" s="93">
        <v>11.504424778761061</v>
      </c>
      <c r="E12" s="15">
        <v>51</v>
      </c>
      <c r="F12" s="15">
        <v>5</v>
      </c>
      <c r="G12" s="103">
        <v>10.869565217391305</v>
      </c>
    </row>
    <row r="13" spans="1:7" s="5" customFormat="1" ht="19.5" customHeight="1">
      <c r="A13" s="6" t="s">
        <v>223</v>
      </c>
      <c r="B13" s="15">
        <v>280</v>
      </c>
      <c r="C13" s="15">
        <v>58</v>
      </c>
      <c r="D13" s="93">
        <v>26.126126126126124</v>
      </c>
      <c r="E13" s="15">
        <v>98</v>
      </c>
      <c r="F13" s="15">
        <v>11</v>
      </c>
      <c r="G13" s="103">
        <v>12.643678160919542</v>
      </c>
    </row>
    <row r="14" spans="1:7" s="5" customFormat="1" ht="19.5" customHeight="1">
      <c r="A14" s="6" t="s">
        <v>8</v>
      </c>
      <c r="B14" s="15">
        <v>188</v>
      </c>
      <c r="C14" s="15">
        <v>8</v>
      </c>
      <c r="D14" s="93">
        <v>4.444444444444445</v>
      </c>
      <c r="E14" s="15">
        <v>61</v>
      </c>
      <c r="F14" s="15">
        <v>4</v>
      </c>
      <c r="G14" s="103">
        <v>7.017543859649122</v>
      </c>
    </row>
    <row r="15" spans="1:7" s="5" customFormat="1" ht="19.5" customHeight="1">
      <c r="A15" s="6" t="s">
        <v>9</v>
      </c>
      <c r="B15" s="15">
        <v>536</v>
      </c>
      <c r="C15" s="15">
        <v>66</v>
      </c>
      <c r="D15" s="93">
        <v>14.042553191489363</v>
      </c>
      <c r="E15" s="15">
        <v>118</v>
      </c>
      <c r="F15" s="15">
        <v>24</v>
      </c>
      <c r="G15" s="103">
        <v>25.53191489361702</v>
      </c>
    </row>
    <row r="16" spans="1:7" s="5" customFormat="1" ht="19.5" customHeight="1">
      <c r="A16" s="6" t="s">
        <v>10</v>
      </c>
      <c r="B16" s="15">
        <v>262</v>
      </c>
      <c r="C16" s="15">
        <v>32</v>
      </c>
      <c r="D16" s="93">
        <v>13.91304347826087</v>
      </c>
      <c r="E16" s="15">
        <v>103</v>
      </c>
      <c r="F16" s="15">
        <v>14</v>
      </c>
      <c r="G16" s="103">
        <v>15.730337078651685</v>
      </c>
    </row>
    <row r="17" spans="1:7" s="5" customFormat="1" ht="19.5" customHeight="1">
      <c r="A17" s="6" t="s">
        <v>11</v>
      </c>
      <c r="B17" s="15">
        <v>300</v>
      </c>
      <c r="C17" s="15">
        <v>43</v>
      </c>
      <c r="D17" s="93">
        <v>16.731517509727624</v>
      </c>
      <c r="E17" s="15">
        <v>72</v>
      </c>
      <c r="F17" s="15">
        <v>10</v>
      </c>
      <c r="G17" s="103">
        <v>16.129032258064516</v>
      </c>
    </row>
    <row r="18" spans="1:7" s="5" customFormat="1" ht="19.5" customHeight="1" thickBot="1">
      <c r="A18" s="7" t="s">
        <v>12</v>
      </c>
      <c r="B18" s="16">
        <v>134</v>
      </c>
      <c r="C18" s="16">
        <v>14</v>
      </c>
      <c r="D18" s="104">
        <v>11.666666666666666</v>
      </c>
      <c r="E18" s="16">
        <v>49</v>
      </c>
      <c r="F18" s="16">
        <v>14</v>
      </c>
      <c r="G18" s="105">
        <v>40</v>
      </c>
    </row>
    <row r="19" spans="1:6" ht="16.5" customHeight="1">
      <c r="A19" s="307" t="s">
        <v>224</v>
      </c>
      <c r="B19" s="293"/>
      <c r="C19" s="293"/>
      <c r="D19" s="293"/>
      <c r="E19" s="293"/>
      <c r="F19" s="293"/>
    </row>
  </sheetData>
  <sheetProtection/>
  <mergeCells count="8">
    <mergeCell ref="A1:G1"/>
    <mergeCell ref="G3:G4"/>
    <mergeCell ref="D3:D4"/>
    <mergeCell ref="A19:F19"/>
    <mergeCell ref="A2:F2"/>
    <mergeCell ref="A3:A4"/>
    <mergeCell ref="B3:C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H18" sqref="H18"/>
    </sheetView>
  </sheetViews>
  <sheetFormatPr defaultColWidth="9.00390625" defaultRowHeight="14.25"/>
  <cols>
    <col min="1" max="1" width="10.50390625" style="0" customWidth="1"/>
    <col min="2" max="2" width="8.50390625" style="0" bestFit="1" customWidth="1"/>
    <col min="3" max="3" width="11.00390625" style="0" customWidth="1"/>
    <col min="4" max="4" width="5.50390625" style="45" bestFit="1" customWidth="1"/>
    <col min="5" max="5" width="8.50390625" style="45" hidden="1" customWidth="1"/>
    <col min="7" max="7" width="6.375" style="0" customWidth="1"/>
  </cols>
  <sheetData>
    <row r="1" spans="1:6" ht="24.75" customHeight="1">
      <c r="A1" s="314" t="s">
        <v>177</v>
      </c>
      <c r="B1" s="314"/>
      <c r="C1" s="314"/>
      <c r="D1" s="314"/>
      <c r="E1" s="314"/>
      <c r="F1" s="314"/>
    </row>
    <row r="2" spans="1:6" ht="24.75" customHeight="1">
      <c r="A2" s="8"/>
      <c r="B2" s="8"/>
      <c r="C2" s="8"/>
      <c r="D2" s="143"/>
      <c r="E2" s="143"/>
      <c r="F2" s="8"/>
    </row>
    <row r="3" spans="1:7" ht="21" customHeight="1">
      <c r="A3" s="315"/>
      <c r="B3" s="316" t="s">
        <v>178</v>
      </c>
      <c r="C3" s="316"/>
      <c r="D3" s="316"/>
      <c r="E3" s="316"/>
      <c r="F3" s="316"/>
      <c r="G3" s="317"/>
    </row>
    <row r="4" spans="1:7" ht="33.75" customHeight="1">
      <c r="A4" s="315"/>
      <c r="B4" s="144" t="s">
        <v>179</v>
      </c>
      <c r="C4" s="144" t="s">
        <v>180</v>
      </c>
      <c r="D4" s="145" t="s">
        <v>181</v>
      </c>
      <c r="E4" s="145" t="s">
        <v>176</v>
      </c>
      <c r="F4" s="144" t="s">
        <v>182</v>
      </c>
      <c r="G4" s="146" t="s">
        <v>181</v>
      </c>
    </row>
    <row r="5" spans="1:7" ht="18.75">
      <c r="A5" s="147" t="s">
        <v>183</v>
      </c>
      <c r="B5" s="148">
        <v>592775</v>
      </c>
      <c r="C5" s="13">
        <v>13.514284674733773</v>
      </c>
      <c r="D5" s="149" t="s">
        <v>184</v>
      </c>
      <c r="E5" s="149"/>
      <c r="F5" s="150">
        <v>82.324258487964</v>
      </c>
      <c r="G5" s="151" t="s">
        <v>184</v>
      </c>
    </row>
    <row r="6" spans="1:7" ht="18.75">
      <c r="A6" s="152" t="s">
        <v>185</v>
      </c>
      <c r="B6" s="153">
        <v>102247</v>
      </c>
      <c r="C6" s="154">
        <v>2.3718937103265985</v>
      </c>
      <c r="D6" s="149">
        <f aca="true" t="shared" si="0" ref="D6:D18">RANK(C6,C$6:C$18)</f>
        <v>7</v>
      </c>
      <c r="E6" s="149"/>
      <c r="F6" s="150">
        <v>81.21286735504368</v>
      </c>
      <c r="G6" s="155">
        <f>RANK(F6,F$6:F$18)</f>
        <v>8</v>
      </c>
    </row>
    <row r="7" spans="1:7" ht="18.75">
      <c r="A7" s="2" t="s">
        <v>2</v>
      </c>
      <c r="B7" s="153">
        <v>90705</v>
      </c>
      <c r="C7" s="154">
        <v>80.05955334987593</v>
      </c>
      <c r="D7" s="149">
        <f t="shared" si="0"/>
        <v>2</v>
      </c>
      <c r="E7" s="149"/>
      <c r="F7" s="150">
        <v>80.61950048884545</v>
      </c>
      <c r="G7" s="155">
        <f aca="true" t="shared" si="1" ref="G7:G18">RANK(F7,F$6:F$18)</f>
        <v>10</v>
      </c>
    </row>
    <row r="8" spans="1:7" ht="18.75">
      <c r="A8" s="2" t="s">
        <v>3</v>
      </c>
      <c r="B8" s="153">
        <v>67150</v>
      </c>
      <c r="C8" s="154">
        <v>-0.3635284516655538</v>
      </c>
      <c r="D8" s="149">
        <f t="shared" si="0"/>
        <v>8</v>
      </c>
      <c r="E8" s="149"/>
      <c r="F8" s="150">
        <v>84.91401112797168</v>
      </c>
      <c r="G8" s="155">
        <f t="shared" si="1"/>
        <v>7</v>
      </c>
    </row>
    <row r="9" spans="1:7" ht="18.75">
      <c r="A9" s="2" t="s">
        <v>4</v>
      </c>
      <c r="B9" s="153">
        <v>30160</v>
      </c>
      <c r="C9" s="154">
        <v>-41.48120840528532</v>
      </c>
      <c r="D9" s="149">
        <f t="shared" si="0"/>
        <v>13</v>
      </c>
      <c r="E9" s="149"/>
      <c r="F9" s="150">
        <v>62.65190386173373</v>
      </c>
      <c r="G9" s="155">
        <f t="shared" si="1"/>
        <v>13</v>
      </c>
    </row>
    <row r="10" spans="1:7" ht="18.75">
      <c r="A10" s="2" t="s">
        <v>5</v>
      </c>
      <c r="B10" s="153">
        <v>45580</v>
      </c>
      <c r="C10" s="154">
        <v>35.574063057703746</v>
      </c>
      <c r="D10" s="149">
        <f t="shared" si="0"/>
        <v>4</v>
      </c>
      <c r="E10" s="149"/>
      <c r="F10" s="150">
        <v>85.48387096774194</v>
      </c>
      <c r="G10" s="155">
        <f t="shared" si="1"/>
        <v>5</v>
      </c>
    </row>
    <row r="11" spans="1:7" ht="18.75">
      <c r="A11" s="2" t="s">
        <v>6</v>
      </c>
      <c r="B11" s="153">
        <v>80032</v>
      </c>
      <c r="C11" s="154">
        <v>60.51665697266291</v>
      </c>
      <c r="D11" s="149">
        <f t="shared" si="0"/>
        <v>3</v>
      </c>
      <c r="E11" s="149"/>
      <c r="F11" s="150">
        <v>88.08276469293418</v>
      </c>
      <c r="G11" s="155">
        <f t="shared" si="1"/>
        <v>2</v>
      </c>
    </row>
    <row r="12" spans="1:7" ht="18.75">
      <c r="A12" s="2" t="s">
        <v>7</v>
      </c>
      <c r="B12" s="153">
        <v>14390</v>
      </c>
      <c r="C12" s="154">
        <v>-39.02542372881356</v>
      </c>
      <c r="D12" s="149">
        <f t="shared" si="0"/>
        <v>12</v>
      </c>
      <c r="E12" s="149"/>
      <c r="F12" s="150">
        <v>79.94444444444444</v>
      </c>
      <c r="G12" s="155">
        <f t="shared" si="1"/>
        <v>11</v>
      </c>
    </row>
    <row r="13" spans="1:7" ht="18.75">
      <c r="A13" s="2" t="s">
        <v>223</v>
      </c>
      <c r="B13" s="156">
        <v>20230</v>
      </c>
      <c r="C13" s="157">
        <v>103.72608257804632</v>
      </c>
      <c r="D13" s="149">
        <f t="shared" si="0"/>
        <v>1</v>
      </c>
      <c r="E13" s="149"/>
      <c r="F13" s="150">
        <v>84.92863140218304</v>
      </c>
      <c r="G13" s="155">
        <f t="shared" si="1"/>
        <v>6</v>
      </c>
    </row>
    <row r="14" spans="1:7" ht="18.75">
      <c r="A14" s="2" t="s">
        <v>8</v>
      </c>
      <c r="B14" s="153">
        <v>8855</v>
      </c>
      <c r="C14" s="154">
        <v>-25.236406619385342</v>
      </c>
      <c r="D14" s="149">
        <f t="shared" si="0"/>
        <v>10</v>
      </c>
      <c r="E14" s="149"/>
      <c r="F14" s="150">
        <v>80.64663023679417</v>
      </c>
      <c r="G14" s="155">
        <f t="shared" si="1"/>
        <v>9</v>
      </c>
    </row>
    <row r="15" spans="1:7" ht="18.75">
      <c r="A15" s="2" t="s">
        <v>9</v>
      </c>
      <c r="B15" s="153">
        <v>24906</v>
      </c>
      <c r="C15" s="154">
        <v>10.072037830909974</v>
      </c>
      <c r="D15" s="149">
        <f t="shared" si="0"/>
        <v>6</v>
      </c>
      <c r="E15" s="149"/>
      <c r="F15" s="150">
        <v>87.11437565582372</v>
      </c>
      <c r="G15" s="155">
        <f t="shared" si="1"/>
        <v>3</v>
      </c>
    </row>
    <row r="16" spans="1:7" ht="18.75">
      <c r="A16" s="2" t="s">
        <v>10</v>
      </c>
      <c r="B16" s="153">
        <v>31785</v>
      </c>
      <c r="C16" s="154">
        <v>-2.4790599208418986</v>
      </c>
      <c r="D16" s="149">
        <f t="shared" si="0"/>
        <v>9</v>
      </c>
      <c r="E16" s="149"/>
      <c r="F16" s="150">
        <v>79.24457741211668</v>
      </c>
      <c r="G16" s="155">
        <f t="shared" si="1"/>
        <v>12</v>
      </c>
    </row>
    <row r="17" spans="1:7" ht="18.75">
      <c r="A17" s="2" t="s">
        <v>11</v>
      </c>
      <c r="B17" s="153">
        <v>61880</v>
      </c>
      <c r="C17" s="154">
        <v>31.645569620253166</v>
      </c>
      <c r="D17" s="149">
        <f t="shared" si="0"/>
        <v>5</v>
      </c>
      <c r="E17" s="149"/>
      <c r="F17" s="150">
        <v>85.94444444444444</v>
      </c>
      <c r="G17" s="155">
        <f t="shared" si="1"/>
        <v>4</v>
      </c>
    </row>
    <row r="18" spans="1:7" ht="18.75">
      <c r="A18" s="2" t="s">
        <v>12</v>
      </c>
      <c r="B18" s="153">
        <v>14855</v>
      </c>
      <c r="C18" s="154">
        <v>-32.28644361382077</v>
      </c>
      <c r="D18" s="149">
        <f t="shared" si="0"/>
        <v>11</v>
      </c>
      <c r="E18" s="149"/>
      <c r="F18" s="150">
        <v>88.73954599761052</v>
      </c>
      <c r="G18" s="155">
        <f t="shared" si="1"/>
        <v>1</v>
      </c>
    </row>
    <row r="19" spans="1:6" ht="15" customHeight="1">
      <c r="A19" s="293" t="s">
        <v>186</v>
      </c>
      <c r="B19" s="293"/>
      <c r="C19" s="293"/>
      <c r="D19" s="293"/>
      <c r="E19" s="293"/>
      <c r="F19" s="293"/>
    </row>
  </sheetData>
  <sheetProtection/>
  <mergeCells count="4">
    <mergeCell ref="A1:F1"/>
    <mergeCell ref="A19:F19"/>
    <mergeCell ref="A3:A4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J10" sqref="J10"/>
    </sheetView>
  </sheetViews>
  <sheetFormatPr defaultColWidth="9.00390625" defaultRowHeight="14.25"/>
  <cols>
    <col min="1" max="1" width="32.625" style="0" customWidth="1"/>
    <col min="2" max="2" width="10.625" style="0" customWidth="1"/>
    <col min="3" max="3" width="11.50390625" style="0" customWidth="1"/>
    <col min="4" max="4" width="9.00390625" style="26" customWidth="1"/>
    <col min="5" max="5" width="8.00390625" style="0" customWidth="1"/>
    <col min="6" max="7" width="9.00390625" style="0" customWidth="1"/>
  </cols>
  <sheetData>
    <row r="1" spans="1:5" ht="14.25" customHeight="1">
      <c r="A1" s="207" t="s">
        <v>110</v>
      </c>
      <c r="B1" s="208"/>
      <c r="C1" s="208"/>
      <c r="D1" s="208"/>
      <c r="E1" s="208"/>
    </row>
    <row r="2" spans="1:5" ht="15" customHeight="1" thickBot="1">
      <c r="A2" s="209"/>
      <c r="B2" s="209"/>
      <c r="C2" s="209"/>
      <c r="D2" s="209"/>
      <c r="E2" s="209"/>
    </row>
    <row r="3" spans="1:5" ht="14.25" customHeight="1">
      <c r="A3" s="210" t="s">
        <v>147</v>
      </c>
      <c r="B3" s="212" t="s">
        <v>148</v>
      </c>
      <c r="C3" s="214" t="s">
        <v>149</v>
      </c>
      <c r="D3" s="205" t="s">
        <v>150</v>
      </c>
      <c r="E3" s="205" t="s">
        <v>151</v>
      </c>
    </row>
    <row r="4" spans="1:5" ht="14.25">
      <c r="A4" s="211"/>
      <c r="B4" s="213"/>
      <c r="C4" s="215"/>
      <c r="D4" s="206"/>
      <c r="E4" s="206"/>
    </row>
    <row r="5" spans="1:5" s="61" customFormat="1" ht="15.75" customHeight="1">
      <c r="A5" s="122" t="s">
        <v>152</v>
      </c>
      <c r="B5" s="28" t="s">
        <v>153</v>
      </c>
      <c r="C5" s="123">
        <v>727848</v>
      </c>
      <c r="D5" s="124">
        <v>8.33532358244841</v>
      </c>
      <c r="E5" s="125">
        <v>1</v>
      </c>
    </row>
    <row r="6" spans="1:5" ht="15.75" customHeight="1">
      <c r="A6" s="126" t="s">
        <v>154</v>
      </c>
      <c r="B6" s="28" t="s">
        <v>153</v>
      </c>
      <c r="C6" s="123">
        <v>145041</v>
      </c>
      <c r="D6" s="124">
        <v>5.832739865666852</v>
      </c>
      <c r="E6" s="125"/>
    </row>
    <row r="7" spans="1:5" ht="15.75" customHeight="1">
      <c r="A7" s="126" t="s">
        <v>155</v>
      </c>
      <c r="B7" s="28" t="s">
        <v>153</v>
      </c>
      <c r="C7" s="123">
        <v>343694</v>
      </c>
      <c r="D7" s="124">
        <v>8.645241529539888</v>
      </c>
      <c r="E7" s="125"/>
    </row>
    <row r="8" spans="1:5" ht="15.75" customHeight="1">
      <c r="A8" s="126" t="s">
        <v>156</v>
      </c>
      <c r="B8" s="28" t="s">
        <v>153</v>
      </c>
      <c r="C8" s="123">
        <v>239113</v>
      </c>
      <c r="D8" s="124">
        <v>9.648077134827957</v>
      </c>
      <c r="E8" s="125"/>
    </row>
    <row r="9" spans="1:5" s="131" customFormat="1" ht="15.75" customHeight="1">
      <c r="A9" s="127" t="s">
        <v>157</v>
      </c>
      <c r="B9" s="28" t="s">
        <v>153</v>
      </c>
      <c r="C9" s="128">
        <v>237510.39</v>
      </c>
      <c r="D9" s="195">
        <v>5.94</v>
      </c>
      <c r="E9" s="130">
        <v>1</v>
      </c>
    </row>
    <row r="10" spans="1:5" s="131" customFormat="1" ht="15.75" customHeight="1">
      <c r="A10" s="132" t="s">
        <v>196</v>
      </c>
      <c r="B10" s="28" t="s">
        <v>153</v>
      </c>
      <c r="C10" s="123">
        <v>1004708.868</v>
      </c>
      <c r="D10" s="59"/>
      <c r="E10" s="60"/>
    </row>
    <row r="11" spans="1:5" ht="15.75" customHeight="1">
      <c r="A11" s="132" t="s">
        <v>195</v>
      </c>
      <c r="B11" s="28" t="s">
        <v>153</v>
      </c>
      <c r="C11" s="123"/>
      <c r="D11" s="197">
        <v>9.094936708860759</v>
      </c>
      <c r="E11" s="198">
        <v>2</v>
      </c>
    </row>
    <row r="12" spans="1:5" ht="15.75" customHeight="1">
      <c r="A12" s="132" t="s">
        <v>158</v>
      </c>
      <c r="B12" s="28" t="s">
        <v>159</v>
      </c>
      <c r="C12" s="190">
        <v>400.91</v>
      </c>
      <c r="D12" s="194">
        <v>36.4</v>
      </c>
      <c r="E12" s="60">
        <v>12</v>
      </c>
    </row>
    <row r="13" spans="1:5" ht="15.75" customHeight="1">
      <c r="A13" s="132" t="s">
        <v>236</v>
      </c>
      <c r="B13" s="28" t="s">
        <v>66</v>
      </c>
      <c r="C13" s="128"/>
      <c r="D13" s="129">
        <v>13.967276353713459</v>
      </c>
      <c r="E13" s="125">
        <v>5</v>
      </c>
    </row>
    <row r="14" spans="1:5" ht="15.75" customHeight="1">
      <c r="A14" s="132" t="s">
        <v>174</v>
      </c>
      <c r="B14" s="28" t="s">
        <v>66</v>
      </c>
      <c r="C14" s="128"/>
      <c r="D14" s="129">
        <v>14.859345704849545</v>
      </c>
      <c r="E14" s="125"/>
    </row>
    <row r="15" spans="1:5" ht="15.75" customHeight="1">
      <c r="A15" s="132" t="s">
        <v>126</v>
      </c>
      <c r="B15" s="28" t="s">
        <v>66</v>
      </c>
      <c r="C15" s="128">
        <v>6285</v>
      </c>
      <c r="D15" s="129">
        <v>-17.28086338510134</v>
      </c>
      <c r="E15" s="125"/>
    </row>
    <row r="16" spans="1:5" ht="15.75" customHeight="1">
      <c r="A16" s="132" t="s">
        <v>160</v>
      </c>
      <c r="B16" s="28" t="s">
        <v>153</v>
      </c>
      <c r="C16" s="123">
        <v>541511.6</v>
      </c>
      <c r="D16" s="124">
        <v>19.01594493778775</v>
      </c>
      <c r="E16" s="125"/>
    </row>
    <row r="17" spans="1:5" ht="15.75" customHeight="1">
      <c r="A17" s="106" t="s">
        <v>202</v>
      </c>
      <c r="B17" s="28" t="s">
        <v>203</v>
      </c>
      <c r="C17" s="123">
        <v>469298.5</v>
      </c>
      <c r="D17" s="124">
        <v>12.935418205305353</v>
      </c>
      <c r="E17" s="125"/>
    </row>
    <row r="18" spans="1:5" s="61" customFormat="1" ht="15.75" customHeight="1">
      <c r="A18" s="132" t="s">
        <v>237</v>
      </c>
      <c r="B18" s="28" t="s">
        <v>153</v>
      </c>
      <c r="C18" s="123">
        <v>195985.252290684</v>
      </c>
      <c r="D18" s="124">
        <v>15.944896171628002</v>
      </c>
      <c r="E18" s="125">
        <v>1</v>
      </c>
    </row>
    <row r="19" spans="1:10" ht="15.75" customHeight="1">
      <c r="A19" s="132" t="s">
        <v>206</v>
      </c>
      <c r="B19" s="28" t="s">
        <v>161</v>
      </c>
      <c r="C19" s="123">
        <v>23392.947857419134</v>
      </c>
      <c r="D19" s="124">
        <v>8.49532190854236</v>
      </c>
      <c r="E19" s="125">
        <v>7</v>
      </c>
      <c r="J19" s="61"/>
    </row>
    <row r="20" spans="1:5" ht="15.75" customHeight="1">
      <c r="A20" s="132" t="s">
        <v>207</v>
      </c>
      <c r="B20" s="28" t="s">
        <v>161</v>
      </c>
      <c r="C20" s="128">
        <v>12177.232909346863</v>
      </c>
      <c r="D20" s="129">
        <v>9.903470160264046</v>
      </c>
      <c r="E20" s="130">
        <v>2</v>
      </c>
    </row>
    <row r="21" spans="1:5" ht="15.75" customHeight="1">
      <c r="A21" s="132" t="s">
        <v>226</v>
      </c>
      <c r="B21" s="28" t="s">
        <v>217</v>
      </c>
      <c r="C21" s="193"/>
      <c r="D21" s="124"/>
      <c r="E21" s="125"/>
    </row>
    <row r="22" spans="1:5" ht="15.75" customHeight="1">
      <c r="A22" s="132" t="s">
        <v>162</v>
      </c>
      <c r="B22" s="28" t="s">
        <v>234</v>
      </c>
      <c r="C22" s="123">
        <v>1338</v>
      </c>
      <c r="D22" s="133"/>
      <c r="E22" s="125"/>
    </row>
    <row r="23" spans="1:5" ht="15.75" customHeight="1">
      <c r="A23" s="132" t="s">
        <v>227</v>
      </c>
      <c r="B23" s="28" t="s">
        <v>153</v>
      </c>
      <c r="C23" s="123">
        <v>54781.47</v>
      </c>
      <c r="D23" s="124">
        <v>16.351688710875717</v>
      </c>
      <c r="E23" s="125">
        <v>1</v>
      </c>
    </row>
    <row r="24" spans="1:5" ht="15.75" customHeight="1">
      <c r="A24" s="132" t="s">
        <v>208</v>
      </c>
      <c r="B24" s="28" t="s">
        <v>153</v>
      </c>
      <c r="C24" s="123">
        <v>30157</v>
      </c>
      <c r="D24" s="124">
        <v>6.56</v>
      </c>
      <c r="E24" s="125">
        <v>5</v>
      </c>
    </row>
    <row r="25" spans="1:5" ht="15.75" customHeight="1">
      <c r="A25" s="132" t="s">
        <v>228</v>
      </c>
      <c r="B25" s="28" t="s">
        <v>153</v>
      </c>
      <c r="C25" s="123">
        <v>150012</v>
      </c>
      <c r="D25" s="124">
        <v>13.778195773857377</v>
      </c>
      <c r="E25" s="125"/>
    </row>
    <row r="26" spans="1:5" ht="15.75" customHeight="1">
      <c r="A26" s="132" t="s">
        <v>187</v>
      </c>
      <c r="B26" s="28" t="s">
        <v>153</v>
      </c>
      <c r="C26" s="123">
        <v>120668.41155</v>
      </c>
      <c r="D26" s="124">
        <v>18.23</v>
      </c>
      <c r="E26" s="125"/>
    </row>
    <row r="27" spans="1:5" ht="15.75" customHeight="1">
      <c r="A27" s="132" t="s">
        <v>229</v>
      </c>
      <c r="B27" s="28" t="s">
        <v>153</v>
      </c>
      <c r="C27" s="123">
        <v>682226</v>
      </c>
      <c r="D27" s="124">
        <v>10.275143940593992</v>
      </c>
      <c r="E27" s="125">
        <v>4</v>
      </c>
    </row>
    <row r="28" spans="1:5" ht="15.75" customHeight="1">
      <c r="A28" s="132" t="s">
        <v>204</v>
      </c>
      <c r="B28" s="28" t="s">
        <v>153</v>
      </c>
      <c r="C28" s="123">
        <v>350314</v>
      </c>
      <c r="D28" s="124">
        <v>16.811828100408135</v>
      </c>
      <c r="E28" s="125">
        <v>1</v>
      </c>
    </row>
    <row r="29" spans="1:5" ht="15.75" customHeight="1">
      <c r="A29" s="132" t="s">
        <v>230</v>
      </c>
      <c r="B29" s="28" t="s">
        <v>163</v>
      </c>
      <c r="C29" s="123">
        <v>29502.058999999997</v>
      </c>
      <c r="D29" s="124">
        <v>6.372923137009172</v>
      </c>
      <c r="E29" s="125"/>
    </row>
    <row r="30" spans="1:5" ht="15.75" customHeight="1" thickBot="1">
      <c r="A30" s="134" t="s">
        <v>205</v>
      </c>
      <c r="B30" s="29" t="s">
        <v>163</v>
      </c>
      <c r="C30" s="135">
        <v>28974.960000000003</v>
      </c>
      <c r="D30" s="136">
        <v>6.987601606053205</v>
      </c>
      <c r="E30" s="137"/>
    </row>
    <row r="31" spans="1:5" ht="15.75" hidden="1" thickBot="1">
      <c r="A31" s="138" t="s">
        <v>164</v>
      </c>
      <c r="B31" s="139" t="s">
        <v>165</v>
      </c>
      <c r="C31" s="140"/>
      <c r="D31" s="141"/>
      <c r="E31" s="121"/>
    </row>
    <row r="32" spans="1:5" ht="27" customHeight="1">
      <c r="A32" s="204" t="s">
        <v>209</v>
      </c>
      <c r="B32" s="204"/>
      <c r="C32" s="204"/>
      <c r="D32" s="204"/>
      <c r="E32" s="204"/>
    </row>
  </sheetData>
  <sheetProtection/>
  <mergeCells count="7">
    <mergeCell ref="A32:E32"/>
    <mergeCell ref="E3:E4"/>
    <mergeCell ref="A1:E2"/>
    <mergeCell ref="A3:A4"/>
    <mergeCell ref="B3:B4"/>
    <mergeCell ref="C3:C4"/>
    <mergeCell ref="D3:D4"/>
  </mergeCells>
  <printOptions/>
  <pageMargins left="0.8661417322834646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B1">
      <selection activeCell="W15" sqref="W15"/>
    </sheetView>
  </sheetViews>
  <sheetFormatPr defaultColWidth="8.75390625" defaultRowHeight="14.25"/>
  <cols>
    <col min="1" max="1" width="3.875" style="0" hidden="1" customWidth="1"/>
    <col min="2" max="2" width="9.375" style="0" customWidth="1"/>
    <col min="3" max="6" width="4.625" style="0" customWidth="1"/>
    <col min="7" max="7" width="8.375" style="45" customWidth="1"/>
    <col min="8" max="8" width="7.125" style="26" customWidth="1"/>
    <col min="9" max="9" width="5.375" style="26" customWidth="1"/>
    <col min="10" max="10" width="7.50390625" style="26" customWidth="1"/>
    <col min="11" max="11" width="5.125" style="26" customWidth="1"/>
    <col min="12" max="12" width="5.00390625" style="45" customWidth="1"/>
    <col min="13" max="13" width="7.125" style="45" customWidth="1"/>
    <col min="14" max="14" width="8.00390625" style="26" customWidth="1"/>
    <col min="15" max="15" width="7.125" style="50" customWidth="1"/>
    <col min="16" max="16" width="7.125" style="26" customWidth="1"/>
    <col min="17" max="17" width="7.125" style="45" customWidth="1"/>
    <col min="18" max="18" width="8.00390625" style="26" customWidth="1"/>
    <col min="19" max="19" width="7.125" style="45" customWidth="1"/>
    <col min="20" max="20" width="7.125" style="26" customWidth="1"/>
  </cols>
  <sheetData>
    <row r="1" spans="1:20" ht="37.5" customHeight="1" thickBot="1">
      <c r="A1" s="1"/>
      <c r="B1" s="216" t="s">
        <v>61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0" ht="32.25" customHeight="1">
      <c r="A2" s="227"/>
      <c r="B2" s="230"/>
      <c r="C2" s="233" t="s">
        <v>28</v>
      </c>
      <c r="D2" s="233"/>
      <c r="E2" s="233"/>
      <c r="F2" s="233"/>
      <c r="G2" s="233" t="s">
        <v>65</v>
      </c>
      <c r="H2" s="233"/>
      <c r="I2" s="233"/>
      <c r="J2" s="233"/>
      <c r="K2" s="233"/>
      <c r="L2" s="233"/>
      <c r="M2" s="217" t="s">
        <v>34</v>
      </c>
      <c r="N2" s="218"/>
      <c r="O2" s="218"/>
      <c r="P2" s="218"/>
      <c r="Q2" s="218"/>
      <c r="R2" s="219"/>
      <c r="S2" s="220" t="s">
        <v>219</v>
      </c>
      <c r="T2" s="217"/>
    </row>
    <row r="3" spans="1:20" ht="28.5" customHeight="1">
      <c r="A3" s="228"/>
      <c r="B3" s="231"/>
      <c r="C3" s="234" t="s">
        <v>29</v>
      </c>
      <c r="D3" s="234" t="s">
        <v>30</v>
      </c>
      <c r="E3" s="236" t="s">
        <v>35</v>
      </c>
      <c r="F3" s="234" t="s">
        <v>36</v>
      </c>
      <c r="G3" s="225" t="s">
        <v>122</v>
      </c>
      <c r="H3" s="238" t="s">
        <v>121</v>
      </c>
      <c r="I3" s="225" t="s">
        <v>38</v>
      </c>
      <c r="J3" s="244" t="s">
        <v>111</v>
      </c>
      <c r="K3" s="238" t="s">
        <v>32</v>
      </c>
      <c r="L3" s="225" t="s">
        <v>38</v>
      </c>
      <c r="M3" s="241" t="s">
        <v>39</v>
      </c>
      <c r="N3" s="242"/>
      <c r="O3" s="243" t="s">
        <v>40</v>
      </c>
      <c r="P3" s="243"/>
      <c r="Q3" s="243" t="s">
        <v>41</v>
      </c>
      <c r="R3" s="243"/>
      <c r="S3" s="221" t="s">
        <v>220</v>
      </c>
      <c r="T3" s="223" t="s">
        <v>221</v>
      </c>
    </row>
    <row r="4" spans="1:20" ht="38.25" customHeight="1" thickBot="1">
      <c r="A4" s="229"/>
      <c r="B4" s="232"/>
      <c r="C4" s="235"/>
      <c r="D4" s="235"/>
      <c r="E4" s="237"/>
      <c r="F4" s="235"/>
      <c r="G4" s="226"/>
      <c r="H4" s="239"/>
      <c r="I4" s="226"/>
      <c r="J4" s="245"/>
      <c r="K4" s="239"/>
      <c r="L4" s="226"/>
      <c r="M4" s="49" t="s">
        <v>37</v>
      </c>
      <c r="N4" s="44" t="s">
        <v>118</v>
      </c>
      <c r="O4" s="49" t="s">
        <v>37</v>
      </c>
      <c r="P4" s="44" t="s">
        <v>125</v>
      </c>
      <c r="Q4" s="49" t="s">
        <v>37</v>
      </c>
      <c r="R4" s="44" t="s">
        <v>118</v>
      </c>
      <c r="S4" s="222"/>
      <c r="T4" s="224"/>
    </row>
    <row r="5" spans="1:20" ht="19.5" customHeight="1">
      <c r="A5" s="30"/>
      <c r="B5" s="31" t="s">
        <v>42</v>
      </c>
      <c r="C5" s="32"/>
      <c r="D5" s="32">
        <v>102</v>
      </c>
      <c r="E5" s="32"/>
      <c r="F5" s="32">
        <v>1</v>
      </c>
      <c r="G5" s="46">
        <v>1004708.868</v>
      </c>
      <c r="H5" s="33">
        <v>20.57623323294537</v>
      </c>
      <c r="I5" s="33" t="s">
        <v>225</v>
      </c>
      <c r="J5" s="12"/>
      <c r="K5" s="33"/>
      <c r="L5" s="33"/>
      <c r="M5" s="46">
        <v>78952.09999999999</v>
      </c>
      <c r="N5" s="33">
        <v>16.144459563826288</v>
      </c>
      <c r="O5" s="46">
        <v>54761.90000000001</v>
      </c>
      <c r="P5" s="46">
        <v>8571.500000000015</v>
      </c>
      <c r="Q5" s="46">
        <v>24190.199999999997</v>
      </c>
      <c r="R5" s="33">
        <v>11.029921375492862</v>
      </c>
      <c r="S5" s="46">
        <v>34050.0011</v>
      </c>
      <c r="T5" s="196">
        <v>7.4168875739842655</v>
      </c>
    </row>
    <row r="6" spans="1:20" ht="19.5" customHeight="1">
      <c r="A6" s="34">
        <v>1</v>
      </c>
      <c r="B6" s="19" t="s">
        <v>43</v>
      </c>
      <c r="C6" s="32"/>
      <c r="D6" s="10">
        <v>21</v>
      </c>
      <c r="E6" s="10"/>
      <c r="F6" s="10"/>
      <c r="G6" s="12">
        <v>314068.754</v>
      </c>
      <c r="H6" s="17">
        <v>19.707131170039105</v>
      </c>
      <c r="I6" s="12">
        <f>RANK(H6,H$6:H$18)</f>
        <v>10</v>
      </c>
      <c r="J6" s="12"/>
      <c r="K6" s="33"/>
      <c r="L6" s="12"/>
      <c r="M6" s="12">
        <v>27858.5</v>
      </c>
      <c r="N6" s="33">
        <v>-3.1237828965670786</v>
      </c>
      <c r="O6" s="12">
        <v>18491.2</v>
      </c>
      <c r="P6" s="46">
        <v>-848.5999999999985</v>
      </c>
      <c r="Q6" s="12">
        <v>9367.3</v>
      </c>
      <c r="R6" s="33">
        <v>-0.5277689285335185</v>
      </c>
      <c r="S6" s="12">
        <v>11611.072100000001</v>
      </c>
      <c r="T6" s="11">
        <v>11.30161100868185</v>
      </c>
    </row>
    <row r="7" spans="1:20" ht="19.5" customHeight="1">
      <c r="A7" s="34">
        <v>2</v>
      </c>
      <c r="B7" s="19" t="s">
        <v>25</v>
      </c>
      <c r="C7" s="32"/>
      <c r="D7" s="10">
        <v>17</v>
      </c>
      <c r="E7" s="10"/>
      <c r="F7" s="10">
        <v>1</v>
      </c>
      <c r="G7" s="12">
        <v>179086.614</v>
      </c>
      <c r="H7" s="17">
        <v>22.0709600067007</v>
      </c>
      <c r="I7" s="12">
        <f aca="true" t="shared" si="0" ref="I7:I18">RANK(H7,H$6:H$18)</f>
        <v>9</v>
      </c>
      <c r="J7" s="12"/>
      <c r="K7" s="33"/>
      <c r="L7" s="12"/>
      <c r="M7" s="12">
        <v>21178.2</v>
      </c>
      <c r="N7" s="33">
        <v>190.77353983029906</v>
      </c>
      <c r="O7" s="12">
        <v>15470.1</v>
      </c>
      <c r="P7" s="46">
        <v>11516</v>
      </c>
      <c r="Q7" s="12">
        <v>5708.1</v>
      </c>
      <c r="R7" s="33">
        <v>71.45045505061125</v>
      </c>
      <c r="S7" s="12">
        <v>9669.9114</v>
      </c>
      <c r="T7" s="11">
        <v>3.5223929337943556</v>
      </c>
    </row>
    <row r="8" spans="1:20" s="18" customFormat="1" ht="19.5" customHeight="1">
      <c r="A8" s="34">
        <v>3</v>
      </c>
      <c r="B8" s="19" t="s">
        <v>44</v>
      </c>
      <c r="C8" s="32"/>
      <c r="D8" s="10">
        <v>7</v>
      </c>
      <c r="E8" s="10"/>
      <c r="F8" s="10"/>
      <c r="G8" s="12">
        <v>107266.2</v>
      </c>
      <c r="H8" s="17">
        <v>13.116232179634139</v>
      </c>
      <c r="I8" s="12">
        <f t="shared" si="0"/>
        <v>12</v>
      </c>
      <c r="J8" s="12"/>
      <c r="K8" s="33"/>
      <c r="L8" s="12"/>
      <c r="M8" s="12">
        <v>12401.4</v>
      </c>
      <c r="N8" s="33">
        <v>-5.303909590714724</v>
      </c>
      <c r="O8" s="12">
        <v>8051.5</v>
      </c>
      <c r="P8" s="46">
        <v>-441</v>
      </c>
      <c r="Q8" s="12">
        <v>4349.9</v>
      </c>
      <c r="R8" s="33">
        <v>-5.508851960464867</v>
      </c>
      <c r="S8" s="12">
        <v>3424.3851999999997</v>
      </c>
      <c r="T8" s="11">
        <v>13.529590343856151</v>
      </c>
    </row>
    <row r="9" spans="1:20" s="18" customFormat="1" ht="19.5" customHeight="1">
      <c r="A9" s="34">
        <v>4</v>
      </c>
      <c r="B9" s="19" t="s">
        <v>45</v>
      </c>
      <c r="C9" s="32"/>
      <c r="D9" s="10">
        <v>6</v>
      </c>
      <c r="E9" s="10"/>
      <c r="F9" s="10"/>
      <c r="G9" s="12">
        <v>37973.5</v>
      </c>
      <c r="H9" s="17">
        <v>23.473389173581666</v>
      </c>
      <c r="I9" s="12">
        <f t="shared" si="0"/>
        <v>6</v>
      </c>
      <c r="J9" s="12"/>
      <c r="K9" s="33"/>
      <c r="L9" s="12"/>
      <c r="M9" s="12">
        <v>959.5999999999999</v>
      </c>
      <c r="N9" s="33">
        <v>20.689221481574634</v>
      </c>
      <c r="O9" s="12">
        <v>681.8</v>
      </c>
      <c r="P9" s="46">
        <v>101</v>
      </c>
      <c r="Q9" s="12">
        <v>277.8</v>
      </c>
      <c r="R9" s="33">
        <v>29.63135790947271</v>
      </c>
      <c r="S9" s="12">
        <v>272.2278</v>
      </c>
      <c r="T9" s="11">
        <v>-10.150059162223313</v>
      </c>
    </row>
    <row r="10" spans="1:20" s="18" customFormat="1" ht="19.5" customHeight="1">
      <c r="A10" s="34">
        <v>5</v>
      </c>
      <c r="B10" s="19" t="s">
        <v>46</v>
      </c>
      <c r="C10" s="32"/>
      <c r="D10" s="10">
        <v>18</v>
      </c>
      <c r="E10" s="10"/>
      <c r="F10" s="10"/>
      <c r="G10" s="12">
        <v>126644.9</v>
      </c>
      <c r="H10" s="17">
        <v>22.282893115214208</v>
      </c>
      <c r="I10" s="12">
        <f t="shared" si="0"/>
        <v>8</v>
      </c>
      <c r="J10" s="12"/>
      <c r="K10" s="33"/>
      <c r="L10" s="12"/>
      <c r="M10" s="12">
        <v>3539.5</v>
      </c>
      <c r="N10" s="33">
        <v>16.788200745702326</v>
      </c>
      <c r="O10" s="12">
        <v>1924.1</v>
      </c>
      <c r="P10" s="46">
        <v>-128.30000000000018</v>
      </c>
      <c r="Q10" s="12">
        <v>1615.4</v>
      </c>
      <c r="R10" s="33">
        <v>65.12317285086374</v>
      </c>
      <c r="S10" s="12">
        <v>8456.0903</v>
      </c>
      <c r="T10" s="11">
        <v>5.21775967726465</v>
      </c>
    </row>
    <row r="11" spans="1:20" ht="19.5" customHeight="1">
      <c r="A11" s="34">
        <v>6</v>
      </c>
      <c r="B11" s="19" t="s">
        <v>47</v>
      </c>
      <c r="C11" s="32"/>
      <c r="D11" s="10">
        <v>7</v>
      </c>
      <c r="E11" s="9"/>
      <c r="F11" s="10"/>
      <c r="G11" s="12">
        <v>58564.8</v>
      </c>
      <c r="H11" s="17">
        <v>25.223174480856073</v>
      </c>
      <c r="I11" s="12">
        <f t="shared" si="0"/>
        <v>4</v>
      </c>
      <c r="J11" s="12"/>
      <c r="K11" s="33"/>
      <c r="L11" s="12"/>
      <c r="M11" s="12">
        <v>2100.6</v>
      </c>
      <c r="N11" s="33">
        <v>-60.42129856426875</v>
      </c>
      <c r="O11" s="12">
        <v>833.8</v>
      </c>
      <c r="P11" s="46">
        <v>-2893.8</v>
      </c>
      <c r="Q11" s="12">
        <v>1266.8</v>
      </c>
      <c r="R11" s="33">
        <v>-19.812634510697563</v>
      </c>
      <c r="S11" s="12">
        <v>227.00100000000003</v>
      </c>
      <c r="T11" s="11">
        <v>-18.054795470002404</v>
      </c>
    </row>
    <row r="12" spans="1:20" ht="19.5" customHeight="1">
      <c r="A12" s="34">
        <v>7</v>
      </c>
      <c r="B12" s="19" t="s">
        <v>48</v>
      </c>
      <c r="C12" s="32"/>
      <c r="D12" s="10">
        <v>4</v>
      </c>
      <c r="E12" s="10"/>
      <c r="F12" s="10"/>
      <c r="G12" s="12">
        <v>24955.7</v>
      </c>
      <c r="H12" s="17">
        <v>28.91339721569338</v>
      </c>
      <c r="I12" s="12">
        <f t="shared" si="0"/>
        <v>2</v>
      </c>
      <c r="J12" s="12"/>
      <c r="K12" s="33"/>
      <c r="L12" s="12"/>
      <c r="M12" s="12">
        <v>1303.3</v>
      </c>
      <c r="N12" s="33">
        <v>72.5996556747451</v>
      </c>
      <c r="O12" s="12">
        <v>828.5</v>
      </c>
      <c r="P12" s="46">
        <v>450.1</v>
      </c>
      <c r="Q12" s="12">
        <v>474.8</v>
      </c>
      <c r="R12" s="33">
        <v>26.041943190868082</v>
      </c>
      <c r="S12" s="12">
        <v>53.0854</v>
      </c>
      <c r="T12" s="11">
        <v>-11.291176976820747</v>
      </c>
    </row>
    <row r="13" spans="1:20" ht="19.5" customHeight="1">
      <c r="A13" s="34">
        <v>8</v>
      </c>
      <c r="B13" s="19" t="s">
        <v>223</v>
      </c>
      <c r="C13" s="32"/>
      <c r="D13" s="10">
        <v>6</v>
      </c>
      <c r="E13" s="10"/>
      <c r="F13" s="10"/>
      <c r="G13" s="12">
        <v>37665.1</v>
      </c>
      <c r="H13" s="17">
        <v>25.130312584092735</v>
      </c>
      <c r="I13" s="12">
        <f>RANK(H13,H$6:H$18)</f>
        <v>5</v>
      </c>
      <c r="J13" s="12"/>
      <c r="K13" s="33"/>
      <c r="L13" s="12"/>
      <c r="M13" s="12">
        <v>2262.7</v>
      </c>
      <c r="N13" s="17">
        <v>3.5228988424760956</v>
      </c>
      <c r="O13" s="12">
        <v>2003.6</v>
      </c>
      <c r="P13" s="12">
        <v>158.5</v>
      </c>
      <c r="Q13" s="12">
        <v>259.1</v>
      </c>
      <c r="R13" s="17">
        <v>-23.92836171462126</v>
      </c>
      <c r="S13" s="12">
        <v>133.768</v>
      </c>
      <c r="T13" s="11">
        <v>284.25499033387626</v>
      </c>
    </row>
    <row r="14" spans="1:20" ht="19.5" customHeight="1">
      <c r="A14" s="34">
        <v>9</v>
      </c>
      <c r="B14" s="19" t="s">
        <v>49</v>
      </c>
      <c r="C14" s="32"/>
      <c r="D14" s="10">
        <v>4</v>
      </c>
      <c r="E14" s="10"/>
      <c r="F14" s="10"/>
      <c r="G14" s="12">
        <v>45522.1</v>
      </c>
      <c r="H14" s="17">
        <v>28.3006583842529</v>
      </c>
      <c r="I14" s="12">
        <f t="shared" si="0"/>
        <v>3</v>
      </c>
      <c r="J14" s="12"/>
      <c r="K14" s="33"/>
      <c r="L14" s="12"/>
      <c r="M14" s="12">
        <v>1691.7</v>
      </c>
      <c r="N14" s="33">
        <v>2.6392428103385583</v>
      </c>
      <c r="O14" s="12">
        <v>1476</v>
      </c>
      <c r="P14" s="46">
        <v>37.799999999999955</v>
      </c>
      <c r="Q14" s="12">
        <v>215.7</v>
      </c>
      <c r="R14" s="33">
        <v>2.714285714285708</v>
      </c>
      <c r="S14" s="12">
        <v>48.6184</v>
      </c>
      <c r="T14" s="11">
        <v>-6.766461668862389</v>
      </c>
    </row>
    <row r="15" spans="1:20" ht="19.5" customHeight="1">
      <c r="A15" s="34">
        <v>10</v>
      </c>
      <c r="B15" s="19" t="s">
        <v>50</v>
      </c>
      <c r="C15" s="32"/>
      <c r="D15" s="10">
        <v>4</v>
      </c>
      <c r="E15" s="10"/>
      <c r="F15" s="10"/>
      <c r="G15" s="12">
        <v>29620.4</v>
      </c>
      <c r="H15" s="17">
        <v>23.112092004472217</v>
      </c>
      <c r="I15" s="12">
        <f t="shared" si="0"/>
        <v>7</v>
      </c>
      <c r="J15" s="12"/>
      <c r="K15" s="33"/>
      <c r="L15" s="12"/>
      <c r="M15" s="12">
        <v>3524</v>
      </c>
      <c r="N15" s="33">
        <v>23.623096891882398</v>
      </c>
      <c r="O15" s="12">
        <v>3443.6</v>
      </c>
      <c r="P15" s="46">
        <v>700.7999999999997</v>
      </c>
      <c r="Q15" s="12">
        <v>80.4</v>
      </c>
      <c r="R15" s="33">
        <v>-25.417439703153974</v>
      </c>
      <c r="S15" s="12">
        <v>47.2356</v>
      </c>
      <c r="T15" s="11">
        <v>26.036886033257183</v>
      </c>
    </row>
    <row r="16" spans="1:20" ht="19.5" customHeight="1">
      <c r="A16" s="34">
        <v>12</v>
      </c>
      <c r="B16" s="19" t="s">
        <v>51</v>
      </c>
      <c r="C16" s="32"/>
      <c r="D16" s="10">
        <v>4</v>
      </c>
      <c r="E16" s="10"/>
      <c r="F16" s="10"/>
      <c r="G16" s="12">
        <v>20146</v>
      </c>
      <c r="H16" s="17">
        <v>13.196945604108492</v>
      </c>
      <c r="I16" s="12">
        <f t="shared" si="0"/>
        <v>11</v>
      </c>
      <c r="J16" s="12"/>
      <c r="K16" s="33"/>
      <c r="L16" s="12"/>
      <c r="M16" s="12">
        <v>794.3</v>
      </c>
      <c r="N16" s="33">
        <v>2.331873228549327</v>
      </c>
      <c r="O16" s="12">
        <v>784.5</v>
      </c>
      <c r="P16" s="46">
        <v>23.399999999999977</v>
      </c>
      <c r="Q16" s="12">
        <v>9.8</v>
      </c>
      <c r="R16" s="33">
        <v>-35.09933774834437</v>
      </c>
      <c r="S16" s="12">
        <v>25.5797</v>
      </c>
      <c r="T16" s="11">
        <v>19.35506448421956</v>
      </c>
    </row>
    <row r="17" spans="1:20" ht="19.5" customHeight="1">
      <c r="A17" s="34">
        <v>13</v>
      </c>
      <c r="B17" s="19" t="s">
        <v>52</v>
      </c>
      <c r="C17" s="32"/>
      <c r="D17" s="10">
        <v>2</v>
      </c>
      <c r="E17" s="10"/>
      <c r="F17" s="10"/>
      <c r="G17" s="12">
        <v>8111.4</v>
      </c>
      <c r="H17" s="17">
        <v>33.28184820651012</v>
      </c>
      <c r="I17" s="12">
        <f t="shared" si="0"/>
        <v>1</v>
      </c>
      <c r="J17" s="12"/>
      <c r="K17" s="33"/>
      <c r="L17" s="12"/>
      <c r="M17" s="12">
        <v>670.9000000000001</v>
      </c>
      <c r="N17" s="17">
        <v>15.772217428817953</v>
      </c>
      <c r="O17" s="12">
        <v>286.8</v>
      </c>
      <c r="P17" s="12">
        <v>83.30000000000001</v>
      </c>
      <c r="Q17" s="12">
        <v>384.1</v>
      </c>
      <c r="R17" s="17">
        <v>2.1542553191489446</v>
      </c>
      <c r="S17" s="12">
        <v>0</v>
      </c>
      <c r="T17" s="11" t="s">
        <v>109</v>
      </c>
    </row>
    <row r="18" spans="1:20" s="1" customFormat="1" ht="19.5" customHeight="1" thickBot="1">
      <c r="A18" s="35">
        <v>14</v>
      </c>
      <c r="B18" s="36" t="s">
        <v>53</v>
      </c>
      <c r="C18" s="20"/>
      <c r="D18" s="20">
        <v>2</v>
      </c>
      <c r="E18" s="20"/>
      <c r="F18" s="20"/>
      <c r="G18" s="48">
        <v>15083.4</v>
      </c>
      <c r="H18" s="21">
        <v>-1.9527034932851421</v>
      </c>
      <c r="I18" s="48">
        <f t="shared" si="0"/>
        <v>13</v>
      </c>
      <c r="J18" s="48"/>
      <c r="K18" s="21"/>
      <c r="L18" s="48"/>
      <c r="M18" s="48">
        <v>667.4</v>
      </c>
      <c r="N18" s="21">
        <v>-26.88431200701139</v>
      </c>
      <c r="O18" s="48">
        <v>486.4</v>
      </c>
      <c r="P18" s="48">
        <v>-187.70000000000005</v>
      </c>
      <c r="Q18" s="48">
        <v>181</v>
      </c>
      <c r="R18" s="21">
        <v>-24.172601591956422</v>
      </c>
      <c r="S18" s="48">
        <v>81.02620000000002</v>
      </c>
      <c r="T18" s="22">
        <v>-7.088356775426038</v>
      </c>
    </row>
    <row r="19" spans="2:24" s="5" customFormat="1" ht="19.5" customHeight="1">
      <c r="B19" s="240" t="s">
        <v>213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37"/>
      <c r="V19" s="37"/>
      <c r="W19" s="37"/>
      <c r="X19" s="37"/>
    </row>
    <row r="20" spans="2:20" ht="14.25">
      <c r="B20" s="240" t="s">
        <v>214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</row>
  </sheetData>
  <sheetProtection/>
  <mergeCells count="24">
    <mergeCell ref="B20:T20"/>
    <mergeCell ref="B19:T19"/>
    <mergeCell ref="M3:N3"/>
    <mergeCell ref="O3:P3"/>
    <mergeCell ref="Q3:R3"/>
    <mergeCell ref="K3:K4"/>
    <mergeCell ref="G3:G4"/>
    <mergeCell ref="J3:J4"/>
    <mergeCell ref="A2:A4"/>
    <mergeCell ref="B2:B4"/>
    <mergeCell ref="C2:F2"/>
    <mergeCell ref="G2:L2"/>
    <mergeCell ref="C3:C4"/>
    <mergeCell ref="D3:D4"/>
    <mergeCell ref="E3:E4"/>
    <mergeCell ref="L3:L4"/>
    <mergeCell ref="H3:H4"/>
    <mergeCell ref="F3:F4"/>
    <mergeCell ref="B1:T1"/>
    <mergeCell ref="M2:R2"/>
    <mergeCell ref="S2:T2"/>
    <mergeCell ref="S3:S4"/>
    <mergeCell ref="T3:T4"/>
    <mergeCell ref="I3:I4"/>
  </mergeCells>
  <printOptions horizontalCentered="1"/>
  <pageMargins left="0.3937007874015748" right="0.5511811023622047" top="0.7874015748031497" bottom="0.787401574803149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2" width="4.50390625" style="18" customWidth="1"/>
    <col min="3" max="3" width="7.25390625" style="18" customWidth="1"/>
    <col min="4" max="4" width="17.875" style="18" customWidth="1"/>
    <col min="5" max="11" width="8.00390625" style="18" customWidth="1"/>
    <col min="12" max="12" width="6.25390625" style="38" customWidth="1"/>
    <col min="13" max="13" width="8.00390625" style="18" customWidth="1"/>
    <col min="14" max="14" width="6.875" style="18" customWidth="1"/>
    <col min="15" max="15" width="6.625" style="18" customWidth="1"/>
    <col min="16" max="20" width="6.875" style="18" customWidth="1"/>
    <col min="21" max="21" width="6.75390625" style="18" customWidth="1"/>
    <col min="22" max="23" width="6.875" style="18" customWidth="1"/>
    <col min="24" max="24" width="6.25390625" style="18" customWidth="1"/>
    <col min="25" max="25" width="8.25390625" style="18" customWidth="1"/>
    <col min="26" max="26" width="6.875" style="18" customWidth="1"/>
    <col min="27" max="27" width="5.875" style="18" customWidth="1"/>
    <col min="28" max="16384" width="9.00390625" style="18" customWidth="1"/>
  </cols>
  <sheetData>
    <row r="1" spans="2:11" ht="39" customHeight="1">
      <c r="B1" s="216" t="s">
        <v>113</v>
      </c>
      <c r="C1" s="216"/>
      <c r="D1" s="216"/>
      <c r="E1" s="216"/>
      <c r="F1" s="216"/>
      <c r="G1" s="216"/>
      <c r="H1" s="216"/>
      <c r="I1" s="216"/>
      <c r="J1" s="216"/>
      <c r="K1" s="216"/>
    </row>
    <row r="2" spans="2:11" ht="13.5" customHeight="1" thickBot="1"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2.5" customHeight="1">
      <c r="A3" s="248"/>
      <c r="B3" s="248"/>
      <c r="C3" s="248"/>
      <c r="D3" s="249"/>
      <c r="E3" s="250" t="s">
        <v>188</v>
      </c>
      <c r="F3" s="251"/>
      <c r="G3" s="252" t="s">
        <v>189</v>
      </c>
      <c r="H3" s="252" t="s">
        <v>190</v>
      </c>
      <c r="I3" s="252" t="s">
        <v>194</v>
      </c>
      <c r="J3" s="252" t="s">
        <v>191</v>
      </c>
      <c r="K3" s="246" t="s">
        <v>192</v>
      </c>
    </row>
    <row r="4" spans="1:27" s="40" customFormat="1" ht="27" customHeight="1">
      <c r="A4" s="160"/>
      <c r="B4" s="160"/>
      <c r="C4" s="160"/>
      <c r="D4" s="161"/>
      <c r="E4" s="162"/>
      <c r="F4" s="162" t="s">
        <v>193</v>
      </c>
      <c r="G4" s="253"/>
      <c r="H4" s="253"/>
      <c r="I4" s="253"/>
      <c r="J4" s="253"/>
      <c r="K4" s="247"/>
      <c r="L4" s="3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s="40" customFormat="1" ht="18.75" customHeight="1">
      <c r="A5" s="254" t="s">
        <v>28</v>
      </c>
      <c r="B5" s="254"/>
      <c r="C5" s="234" t="s">
        <v>35</v>
      </c>
      <c r="D5" s="234"/>
      <c r="E5" s="10"/>
      <c r="F5" s="10"/>
      <c r="G5" s="10"/>
      <c r="H5" s="10"/>
      <c r="I5" s="10"/>
      <c r="J5" s="10"/>
      <c r="K5" s="9"/>
      <c r="L5" s="3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11" ht="18.75" customHeight="1">
      <c r="A6" s="255"/>
      <c r="B6" s="255"/>
      <c r="C6" s="234" t="s">
        <v>30</v>
      </c>
      <c r="D6" s="234"/>
      <c r="E6" s="10">
        <v>102</v>
      </c>
      <c r="F6" s="62">
        <v>24</v>
      </c>
      <c r="G6" s="63">
        <v>28</v>
      </c>
      <c r="H6" s="63">
        <v>10</v>
      </c>
      <c r="I6" s="63">
        <v>10</v>
      </c>
      <c r="J6" s="63">
        <v>2</v>
      </c>
      <c r="K6" s="65">
        <v>52</v>
      </c>
    </row>
    <row r="7" spans="1:11" ht="18.75" customHeight="1">
      <c r="A7" s="256"/>
      <c r="B7" s="256"/>
      <c r="C7" s="234" t="s">
        <v>31</v>
      </c>
      <c r="D7" s="234"/>
      <c r="E7" s="10">
        <v>1</v>
      </c>
      <c r="F7" s="10">
        <v>1</v>
      </c>
      <c r="G7" s="10">
        <v>1</v>
      </c>
      <c r="H7" s="10"/>
      <c r="I7" s="10"/>
      <c r="J7" s="10"/>
      <c r="K7" s="9"/>
    </row>
    <row r="8" spans="1:12" s="54" customFormat="1" ht="18.75" customHeight="1">
      <c r="A8" s="258" t="s">
        <v>65</v>
      </c>
      <c r="B8" s="259"/>
      <c r="C8" s="264" t="s">
        <v>123</v>
      </c>
      <c r="D8" s="225"/>
      <c r="E8" s="12">
        <v>1004708.868</v>
      </c>
      <c r="F8" s="47">
        <v>257633.134</v>
      </c>
      <c r="G8" s="12">
        <v>237793.01400000002</v>
      </c>
      <c r="H8" s="12">
        <v>248287.8</v>
      </c>
      <c r="I8" s="12">
        <v>67134.9</v>
      </c>
      <c r="J8" s="12">
        <v>19911.8</v>
      </c>
      <c r="K8" s="41">
        <v>431581.354</v>
      </c>
      <c r="L8" s="53"/>
    </row>
    <row r="9" spans="1:12" s="52" customFormat="1" ht="18.75" customHeight="1">
      <c r="A9" s="260"/>
      <c r="B9" s="261"/>
      <c r="C9" s="238" t="s">
        <v>119</v>
      </c>
      <c r="D9" s="238"/>
      <c r="E9" s="17">
        <v>20.57623323294535</v>
      </c>
      <c r="F9" s="17">
        <v>21.022002145834946</v>
      </c>
      <c r="G9" s="17">
        <v>24.46750055991084</v>
      </c>
      <c r="H9" s="17">
        <v>16.918786659584313</v>
      </c>
      <c r="I9" s="17">
        <v>24.6887188440251</v>
      </c>
      <c r="J9" s="17">
        <v>23.5867325405298</v>
      </c>
      <c r="K9" s="11">
        <v>19.918664069483697</v>
      </c>
      <c r="L9" s="51"/>
    </row>
    <row r="10" spans="1:12" s="52" customFormat="1" ht="18.75" customHeight="1">
      <c r="A10" s="260"/>
      <c r="B10" s="261"/>
      <c r="C10" s="266" t="s">
        <v>112</v>
      </c>
      <c r="D10" s="267"/>
      <c r="E10" s="12"/>
      <c r="F10" s="12"/>
      <c r="G10" s="12"/>
      <c r="H10" s="12"/>
      <c r="I10" s="12"/>
      <c r="J10" s="12"/>
      <c r="K10" s="41"/>
      <c r="L10" s="51"/>
    </row>
    <row r="11" spans="1:12" s="52" customFormat="1" ht="18.75" customHeight="1">
      <c r="A11" s="260"/>
      <c r="B11" s="261"/>
      <c r="C11" s="238" t="s">
        <v>233</v>
      </c>
      <c r="D11" s="238"/>
      <c r="E11" s="11"/>
      <c r="F11" s="17"/>
      <c r="G11" s="17"/>
      <c r="H11" s="17"/>
      <c r="I11" s="17"/>
      <c r="J11" s="17"/>
      <c r="K11" s="11"/>
      <c r="L11" s="51"/>
    </row>
    <row r="12" spans="1:12" s="52" customFormat="1" ht="18.75" customHeight="1">
      <c r="A12" s="260"/>
      <c r="B12" s="261"/>
      <c r="C12" s="265" t="s">
        <v>54</v>
      </c>
      <c r="D12" s="265"/>
      <c r="E12" s="42">
        <v>100</v>
      </c>
      <c r="F12" s="42">
        <v>25.54811486231819</v>
      </c>
      <c r="G12" s="42">
        <v>22.927916951289532</v>
      </c>
      <c r="H12" s="42">
        <v>25.485464738987147</v>
      </c>
      <c r="I12" s="42">
        <v>6.461638546747896</v>
      </c>
      <c r="J12" s="42">
        <v>1.9335711082386127</v>
      </c>
      <c r="K12" s="43">
        <v>43.19140865473681</v>
      </c>
      <c r="L12" s="51"/>
    </row>
    <row r="13" spans="1:12" s="52" customFormat="1" ht="18.75" customHeight="1">
      <c r="A13" s="262"/>
      <c r="B13" s="263"/>
      <c r="C13" s="265" t="s">
        <v>55</v>
      </c>
      <c r="D13" s="265"/>
      <c r="E13" s="42">
        <v>100</v>
      </c>
      <c r="F13" s="42">
        <v>25.64256594179877</v>
      </c>
      <c r="G13" s="42">
        <v>23.66785260623379</v>
      </c>
      <c r="H13" s="42">
        <v>24.712412511521695</v>
      </c>
      <c r="I13" s="42">
        <v>6.682025225241666</v>
      </c>
      <c r="J13" s="42">
        <v>1.9818477405934471</v>
      </c>
      <c r="K13" s="43">
        <v>42.9558619164094</v>
      </c>
      <c r="L13" s="51"/>
    </row>
    <row r="14" spans="1:12" s="54" customFormat="1" ht="18.75" customHeight="1">
      <c r="A14" s="268" t="s">
        <v>56</v>
      </c>
      <c r="B14" s="271" t="s">
        <v>57</v>
      </c>
      <c r="C14" s="225" t="s">
        <v>124</v>
      </c>
      <c r="D14" s="257"/>
      <c r="E14" s="12">
        <v>78952.1</v>
      </c>
      <c r="F14" s="12">
        <v>24422.399999999998</v>
      </c>
      <c r="G14" s="12">
        <v>7178.5</v>
      </c>
      <c r="H14" s="12">
        <v>32353.6</v>
      </c>
      <c r="I14" s="12">
        <v>2471.6</v>
      </c>
      <c r="J14" s="12">
        <v>888.4</v>
      </c>
      <c r="K14" s="41">
        <v>36060</v>
      </c>
      <c r="L14" s="53"/>
    </row>
    <row r="15" spans="1:12" s="52" customFormat="1" ht="18.75" customHeight="1">
      <c r="A15" s="269"/>
      <c r="B15" s="271"/>
      <c r="C15" s="238" t="s">
        <v>120</v>
      </c>
      <c r="D15" s="272"/>
      <c r="E15" s="17">
        <v>16.144459563826288</v>
      </c>
      <c r="F15" s="17">
        <v>122.39989800843253</v>
      </c>
      <c r="G15" s="17">
        <v>11.859943279209645</v>
      </c>
      <c r="H15" s="17">
        <v>5.487339667303544</v>
      </c>
      <c r="I15" s="17">
        <v>9.324133050247681</v>
      </c>
      <c r="J15" s="17">
        <v>-26.663364701997693</v>
      </c>
      <c r="K15" s="11">
        <v>31.52279764965914</v>
      </c>
      <c r="L15" s="51"/>
    </row>
    <row r="16" spans="1:12" s="54" customFormat="1" ht="18.75" customHeight="1">
      <c r="A16" s="269"/>
      <c r="B16" s="271" t="s">
        <v>58</v>
      </c>
      <c r="C16" s="225" t="s">
        <v>124</v>
      </c>
      <c r="D16" s="257"/>
      <c r="E16" s="12">
        <v>54761.899999999994</v>
      </c>
      <c r="F16" s="12">
        <v>17799.1</v>
      </c>
      <c r="G16" s="12">
        <v>4306</v>
      </c>
      <c r="H16" s="12">
        <v>22129.5</v>
      </c>
      <c r="I16" s="12">
        <v>1754.6</v>
      </c>
      <c r="J16" s="12">
        <v>312.1</v>
      </c>
      <c r="K16" s="41">
        <v>26259.7</v>
      </c>
      <c r="L16" s="53"/>
    </row>
    <row r="17" spans="1:12" s="54" customFormat="1" ht="18.75" customHeight="1">
      <c r="A17" s="269"/>
      <c r="B17" s="271"/>
      <c r="C17" s="225" t="s">
        <v>125</v>
      </c>
      <c r="D17" s="257"/>
      <c r="E17" s="12">
        <v>8571.500000000002</v>
      </c>
      <c r="F17" s="12">
        <v>11271.099999999999</v>
      </c>
      <c r="G17" s="12">
        <v>165.60000000000036</v>
      </c>
      <c r="H17" s="12">
        <v>391.7000000000007</v>
      </c>
      <c r="I17" s="12">
        <v>276.79999999999995</v>
      </c>
      <c r="J17" s="12">
        <v>-114</v>
      </c>
      <c r="K17" s="41">
        <v>7851.4000000000015</v>
      </c>
      <c r="L17" s="53"/>
    </row>
    <row r="18" spans="1:12" s="54" customFormat="1" ht="18.75" customHeight="1">
      <c r="A18" s="269"/>
      <c r="B18" s="271" t="s">
        <v>59</v>
      </c>
      <c r="C18" s="225" t="s">
        <v>124</v>
      </c>
      <c r="D18" s="257"/>
      <c r="E18" s="12">
        <v>24190.199999999997</v>
      </c>
      <c r="F18" s="12">
        <v>6623.3</v>
      </c>
      <c r="G18" s="12">
        <v>2872.5</v>
      </c>
      <c r="H18" s="12">
        <v>10224.1</v>
      </c>
      <c r="I18" s="12">
        <v>717</v>
      </c>
      <c r="J18" s="12">
        <v>576.3</v>
      </c>
      <c r="K18" s="41">
        <v>9800.3</v>
      </c>
      <c r="L18" s="53"/>
    </row>
    <row r="19" spans="1:12" s="52" customFormat="1" ht="18.75" customHeight="1">
      <c r="A19" s="269"/>
      <c r="B19" s="271"/>
      <c r="C19" s="238" t="s">
        <v>118</v>
      </c>
      <c r="D19" s="238"/>
      <c r="E19" s="17">
        <v>11.029921375492833</v>
      </c>
      <c r="F19" s="17">
        <v>48.72790964004221</v>
      </c>
      <c r="G19" s="17">
        <v>26.152832674571798</v>
      </c>
      <c r="H19" s="17">
        <v>14.455713773956674</v>
      </c>
      <c r="I19" s="17">
        <v>-8.42911877394637</v>
      </c>
      <c r="J19" s="17">
        <v>-26.61403285368648</v>
      </c>
      <c r="K19" s="11">
        <v>8.783438783438768</v>
      </c>
      <c r="L19" s="51"/>
    </row>
    <row r="20" spans="1:12" s="52" customFormat="1" ht="18.75" customHeight="1">
      <c r="A20" s="269"/>
      <c r="B20" s="273" t="s">
        <v>117</v>
      </c>
      <c r="C20" s="274"/>
      <c r="D20" s="275"/>
      <c r="E20" s="17">
        <v>100</v>
      </c>
      <c r="F20" s="17">
        <v>16.15431576624618</v>
      </c>
      <c r="G20" s="17">
        <v>9.440476628296127</v>
      </c>
      <c r="H20" s="17">
        <v>45.118752528410134</v>
      </c>
      <c r="I20" s="17">
        <v>3.3258063329778236</v>
      </c>
      <c r="J20" s="17">
        <v>1.7820602405207608</v>
      </c>
      <c r="K20" s="11">
        <v>40.33290426979515</v>
      </c>
      <c r="L20" s="51"/>
    </row>
    <row r="21" spans="1:12" s="52" customFormat="1" ht="18.75" customHeight="1" thickBot="1">
      <c r="A21" s="270"/>
      <c r="B21" s="276" t="s">
        <v>60</v>
      </c>
      <c r="C21" s="277"/>
      <c r="D21" s="278"/>
      <c r="E21" s="21">
        <v>100</v>
      </c>
      <c r="F21" s="21">
        <v>30.933186071048134</v>
      </c>
      <c r="G21" s="21">
        <v>9.092221739510412</v>
      </c>
      <c r="H21" s="21">
        <v>40.97877067234437</v>
      </c>
      <c r="I21" s="21">
        <v>3.1305057116910127</v>
      </c>
      <c r="J21" s="21">
        <v>1.1252392273289753</v>
      </c>
      <c r="K21" s="22">
        <v>45.67326264912522</v>
      </c>
      <c r="L21" s="51"/>
    </row>
    <row r="22" spans="1:11" ht="27.75" customHeight="1">
      <c r="A22" s="240" t="s">
        <v>215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</row>
    <row r="24" ht="14.25">
      <c r="I24" s="38"/>
    </row>
  </sheetData>
  <sheetProtection/>
  <mergeCells count="32">
    <mergeCell ref="A22:K22"/>
    <mergeCell ref="A14:A21"/>
    <mergeCell ref="B14:B15"/>
    <mergeCell ref="C14:D14"/>
    <mergeCell ref="C15:D15"/>
    <mergeCell ref="C19:D19"/>
    <mergeCell ref="B20:D20"/>
    <mergeCell ref="B18:B19"/>
    <mergeCell ref="B21:D21"/>
    <mergeCell ref="B16:B17"/>
    <mergeCell ref="C16:D16"/>
    <mergeCell ref="C17:D17"/>
    <mergeCell ref="C18:D18"/>
    <mergeCell ref="A8:B13"/>
    <mergeCell ref="C8:D8"/>
    <mergeCell ref="C9:D9"/>
    <mergeCell ref="C11:D11"/>
    <mergeCell ref="C12:D12"/>
    <mergeCell ref="C13:D13"/>
    <mergeCell ref="C10:D10"/>
    <mergeCell ref="A5:B7"/>
    <mergeCell ref="C5:D5"/>
    <mergeCell ref="C6:D6"/>
    <mergeCell ref="C7:D7"/>
    <mergeCell ref="I3:I4"/>
    <mergeCell ref="J3:J4"/>
    <mergeCell ref="K3:K4"/>
    <mergeCell ref="B1:K1"/>
    <mergeCell ref="A3:D3"/>
    <mergeCell ref="E3:F3"/>
    <mergeCell ref="G3:G4"/>
    <mergeCell ref="H3:H4"/>
  </mergeCells>
  <printOptions/>
  <pageMargins left="0.5511811023622047" right="0.9448818897637796" top="0.3937007874015748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37.25390625" style="0" customWidth="1"/>
    <col min="2" max="2" width="7.50390625" style="8" bestFit="1" customWidth="1"/>
    <col min="3" max="3" width="9.875" style="0" customWidth="1"/>
    <col min="4" max="4" width="10.125" style="0" customWidth="1"/>
    <col min="5" max="5" width="11.375" style="0" customWidth="1"/>
  </cols>
  <sheetData>
    <row r="1" spans="1:5" ht="45" customHeight="1" thickBot="1">
      <c r="A1" s="279" t="s">
        <v>72</v>
      </c>
      <c r="B1" s="279"/>
      <c r="C1" s="279"/>
      <c r="D1" s="279"/>
      <c r="E1" s="279"/>
    </row>
    <row r="2" spans="1:5" ht="33.75" customHeight="1" thickBot="1">
      <c r="A2" s="67" t="s">
        <v>71</v>
      </c>
      <c r="B2" s="68" t="s">
        <v>129</v>
      </c>
      <c r="C2" s="68" t="s">
        <v>70</v>
      </c>
      <c r="D2" s="68" t="s">
        <v>69</v>
      </c>
      <c r="E2" s="69" t="s">
        <v>130</v>
      </c>
    </row>
    <row r="3" spans="1:5" ht="24" customHeight="1">
      <c r="A3" s="108" t="s">
        <v>216</v>
      </c>
      <c r="B3" s="109" t="s">
        <v>66</v>
      </c>
      <c r="C3" s="184"/>
      <c r="D3" s="184"/>
      <c r="E3" s="169">
        <v>13.967276353713459</v>
      </c>
    </row>
    <row r="4" spans="1:5" ht="24" customHeight="1">
      <c r="A4" s="106" t="s">
        <v>127</v>
      </c>
      <c r="B4" s="110" t="s">
        <v>66</v>
      </c>
      <c r="C4" s="185"/>
      <c r="D4" s="185"/>
      <c r="E4" s="169">
        <v>14.859345704849545</v>
      </c>
    </row>
    <row r="5" spans="1:5" ht="24" customHeight="1">
      <c r="A5" s="106" t="s">
        <v>231</v>
      </c>
      <c r="B5" s="110" t="s">
        <v>66</v>
      </c>
      <c r="C5" s="185"/>
      <c r="D5" s="185"/>
      <c r="E5" s="169">
        <v>16.85461910004055</v>
      </c>
    </row>
    <row r="6" spans="1:5" ht="24" customHeight="1">
      <c r="A6" s="106" t="s">
        <v>232</v>
      </c>
      <c r="B6" s="110" t="s">
        <v>66</v>
      </c>
      <c r="C6" s="185"/>
      <c r="D6" s="185"/>
      <c r="E6" s="169">
        <v>9.894358813043922</v>
      </c>
    </row>
    <row r="7" spans="1:5" ht="24" customHeight="1">
      <c r="A7" s="106" t="s">
        <v>126</v>
      </c>
      <c r="B7" s="110" t="s">
        <v>66</v>
      </c>
      <c r="C7" s="185">
        <v>1230</v>
      </c>
      <c r="D7" s="185">
        <v>6285</v>
      </c>
      <c r="E7" s="169">
        <v>-17.28086338510134</v>
      </c>
    </row>
    <row r="8" spans="1:5" ht="24" customHeight="1">
      <c r="A8" s="106" t="s">
        <v>67</v>
      </c>
      <c r="B8" s="110"/>
      <c r="C8" s="158"/>
      <c r="D8" s="158"/>
      <c r="E8" s="159"/>
    </row>
    <row r="9" spans="1:5" ht="24" customHeight="1">
      <c r="A9" s="106" t="s">
        <v>131</v>
      </c>
      <c r="B9" s="110" t="s">
        <v>68</v>
      </c>
      <c r="C9" s="170">
        <v>0</v>
      </c>
      <c r="D9" s="170">
        <v>546371</v>
      </c>
      <c r="E9" s="171">
        <v>-29.187846206086746</v>
      </c>
    </row>
    <row r="10" spans="1:5" ht="24" customHeight="1">
      <c r="A10" s="106" t="s">
        <v>132</v>
      </c>
      <c r="B10" s="110" t="s">
        <v>68</v>
      </c>
      <c r="C10" s="170">
        <v>0</v>
      </c>
      <c r="D10" s="170"/>
      <c r="E10" s="199"/>
    </row>
    <row r="11" spans="1:5" ht="24" customHeight="1">
      <c r="A11" s="106" t="s">
        <v>133</v>
      </c>
      <c r="B11" s="110" t="s">
        <v>68</v>
      </c>
      <c r="C11" s="170">
        <v>0</v>
      </c>
      <c r="D11" s="170">
        <v>52446</v>
      </c>
      <c r="E11" s="199">
        <v>-53.44878087748418</v>
      </c>
    </row>
    <row r="12" spans="1:5" ht="24" customHeight="1">
      <c r="A12" s="106" t="s">
        <v>114</v>
      </c>
      <c r="B12" s="110" t="s">
        <v>68</v>
      </c>
      <c r="C12" s="170">
        <v>4696</v>
      </c>
      <c r="D12" s="172">
        <v>19240</v>
      </c>
      <c r="E12" s="171">
        <v>-48.021072538160205</v>
      </c>
    </row>
    <row r="13" spans="1:5" ht="24" customHeight="1">
      <c r="A13" s="106" t="s">
        <v>115</v>
      </c>
      <c r="B13" s="110" t="s">
        <v>66</v>
      </c>
      <c r="C13" s="170">
        <v>1898</v>
      </c>
      <c r="D13" s="172">
        <v>7786</v>
      </c>
      <c r="E13" s="171">
        <v>-46.983521721367296</v>
      </c>
    </row>
    <row r="14" spans="1:5" ht="24" customHeight="1">
      <c r="A14" s="106" t="s">
        <v>116</v>
      </c>
      <c r="B14" s="110" t="s">
        <v>68</v>
      </c>
      <c r="C14" s="170">
        <v>0</v>
      </c>
      <c r="D14" s="170">
        <v>42701</v>
      </c>
      <c r="E14" s="171">
        <v>0.8311884578148181</v>
      </c>
    </row>
    <row r="15" spans="1:5" ht="24" customHeight="1">
      <c r="A15" s="106" t="s">
        <v>134</v>
      </c>
      <c r="B15" s="110"/>
      <c r="C15" s="158"/>
      <c r="D15" s="158"/>
      <c r="E15" s="159"/>
    </row>
    <row r="16" spans="1:5" ht="24" customHeight="1">
      <c r="A16" s="106" t="s">
        <v>135</v>
      </c>
      <c r="B16" s="110" t="s">
        <v>66</v>
      </c>
      <c r="C16" s="173"/>
      <c r="D16" s="173"/>
      <c r="E16" s="171"/>
    </row>
    <row r="17" spans="1:5" ht="24" customHeight="1">
      <c r="A17" s="106" t="s">
        <v>136</v>
      </c>
      <c r="B17" s="110" t="s">
        <v>66</v>
      </c>
      <c r="C17" s="173"/>
      <c r="D17" s="173"/>
      <c r="E17" s="171"/>
    </row>
    <row r="18" spans="1:5" ht="24" customHeight="1" thickBot="1">
      <c r="A18" s="107" t="s">
        <v>137</v>
      </c>
      <c r="B18" s="112" t="s">
        <v>66</v>
      </c>
      <c r="C18" s="174"/>
      <c r="D18" s="174"/>
      <c r="E18" s="175"/>
    </row>
    <row r="19" spans="4:5" ht="14.25" hidden="1">
      <c r="D19">
        <f>SUM(D7,D18)</f>
        <v>6285</v>
      </c>
      <c r="E19" t="e">
        <f>SUM(#REF!,#REF!)</f>
        <v>#REF!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2" sqref="D22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6" customWidth="1"/>
  </cols>
  <sheetData>
    <row r="1" spans="1:4" ht="34.5" customHeight="1">
      <c r="A1" s="280" t="s">
        <v>90</v>
      </c>
      <c r="B1" s="280"/>
      <c r="C1" s="280"/>
      <c r="D1" s="280"/>
    </row>
    <row r="2" spans="1:4" ht="19.5" thickBot="1">
      <c r="A2" s="14"/>
      <c r="B2" s="14"/>
      <c r="C2" s="14"/>
      <c r="D2" s="71" t="s">
        <v>91</v>
      </c>
    </row>
    <row r="3" spans="1:4" ht="48.75" customHeight="1" thickBot="1">
      <c r="A3" s="78" t="s">
        <v>71</v>
      </c>
      <c r="B3" s="79" t="s">
        <v>70</v>
      </c>
      <c r="C3" s="79" t="s">
        <v>69</v>
      </c>
      <c r="D3" s="80" t="s">
        <v>73</v>
      </c>
    </row>
    <row r="4" spans="1:4" ht="18.75">
      <c r="A4" s="72" t="s">
        <v>74</v>
      </c>
      <c r="B4" s="201">
        <v>3973.4500000000003</v>
      </c>
      <c r="C4" s="201">
        <v>54781.47</v>
      </c>
      <c r="D4" s="74">
        <v>16.351688710875717</v>
      </c>
    </row>
    <row r="5" spans="1:4" ht="18.75">
      <c r="A5" s="72" t="s">
        <v>75</v>
      </c>
      <c r="B5" s="73">
        <v>2825</v>
      </c>
      <c r="C5" s="73">
        <v>30157</v>
      </c>
      <c r="D5" s="74">
        <v>6.56</v>
      </c>
    </row>
    <row r="6" spans="1:4" ht="18.75">
      <c r="A6" s="72" t="s">
        <v>76</v>
      </c>
      <c r="B6" s="73">
        <v>1776</v>
      </c>
      <c r="C6" s="73">
        <v>26254</v>
      </c>
      <c r="D6" s="74">
        <v>18.33</v>
      </c>
    </row>
    <row r="7" spans="1:4" ht="18.75">
      <c r="A7" s="72" t="s">
        <v>210</v>
      </c>
      <c r="B7" s="73">
        <v>733</v>
      </c>
      <c r="C7" s="73">
        <v>9615</v>
      </c>
      <c r="D7" s="74">
        <v>16.11</v>
      </c>
    </row>
    <row r="8" spans="1:4" ht="18.75">
      <c r="A8" s="72" t="s">
        <v>211</v>
      </c>
      <c r="B8" s="73">
        <v>215</v>
      </c>
      <c r="C8" s="73">
        <v>3084</v>
      </c>
      <c r="D8" s="74">
        <v>0.92</v>
      </c>
    </row>
    <row r="9" spans="1:4" ht="18.75">
      <c r="A9" s="72" t="s">
        <v>77</v>
      </c>
      <c r="B9" s="73">
        <v>0</v>
      </c>
      <c r="C9" s="73">
        <v>23</v>
      </c>
      <c r="D9" s="74">
        <v>-77.23</v>
      </c>
    </row>
    <row r="10" spans="1:4" ht="18.75">
      <c r="A10" s="72" t="s">
        <v>78</v>
      </c>
      <c r="B10" s="73">
        <v>84</v>
      </c>
      <c r="C10" s="73">
        <v>6719</v>
      </c>
      <c r="D10" s="74">
        <v>66.19</v>
      </c>
    </row>
    <row r="11" spans="1:4" ht="18.75">
      <c r="A11" s="72" t="s">
        <v>79</v>
      </c>
      <c r="B11" s="73">
        <v>49</v>
      </c>
      <c r="C11" s="73">
        <v>1212</v>
      </c>
      <c r="D11" s="74">
        <v>44.29</v>
      </c>
    </row>
    <row r="12" spans="1:4" ht="18.75">
      <c r="A12" s="72" t="s">
        <v>80</v>
      </c>
      <c r="B12" s="73">
        <v>159</v>
      </c>
      <c r="C12" s="73">
        <v>1317</v>
      </c>
      <c r="D12" s="74">
        <v>-12.72</v>
      </c>
    </row>
    <row r="13" spans="1:4" ht="18.75">
      <c r="A13" s="72" t="s">
        <v>81</v>
      </c>
      <c r="B13" s="73">
        <v>60</v>
      </c>
      <c r="C13" s="73">
        <v>899</v>
      </c>
      <c r="D13" s="74">
        <v>25.91</v>
      </c>
    </row>
    <row r="14" spans="1:4" ht="18.75">
      <c r="A14" s="72" t="s">
        <v>82</v>
      </c>
      <c r="B14" s="73">
        <v>1049</v>
      </c>
      <c r="C14" s="73">
        <v>3903</v>
      </c>
      <c r="D14" s="74">
        <v>-36.15</v>
      </c>
    </row>
    <row r="15" spans="1:4" ht="18.75">
      <c r="A15" s="72" t="s">
        <v>83</v>
      </c>
      <c r="B15" s="73">
        <v>407</v>
      </c>
      <c r="C15" s="73">
        <v>2175</v>
      </c>
      <c r="D15" s="74">
        <v>-21.54</v>
      </c>
    </row>
    <row r="16" spans="1:4" ht="18.75">
      <c r="A16" s="72" t="s">
        <v>84</v>
      </c>
      <c r="B16" s="73">
        <v>560</v>
      </c>
      <c r="C16" s="73">
        <v>866</v>
      </c>
      <c r="D16" s="191">
        <v>-26.05</v>
      </c>
    </row>
    <row r="17" spans="1:4" ht="18.75">
      <c r="A17" s="72" t="s">
        <v>92</v>
      </c>
      <c r="B17" s="73">
        <v>6713</v>
      </c>
      <c r="C17" s="200">
        <v>120668.41155</v>
      </c>
      <c r="D17" s="74">
        <v>18.23</v>
      </c>
    </row>
    <row r="18" spans="1:4" ht="18.75">
      <c r="A18" s="72" t="s">
        <v>85</v>
      </c>
      <c r="B18" s="73">
        <v>1035</v>
      </c>
      <c r="C18" s="201">
        <v>16032.57</v>
      </c>
      <c r="D18" s="74">
        <v>8.6</v>
      </c>
    </row>
    <row r="19" spans="1:4" ht="18.75">
      <c r="A19" s="72" t="s">
        <v>86</v>
      </c>
      <c r="B19" s="73">
        <v>5446</v>
      </c>
      <c r="C19" s="200">
        <v>29300.33</v>
      </c>
      <c r="D19" s="74">
        <v>-0.61</v>
      </c>
    </row>
    <row r="20" spans="1:4" ht="18.75">
      <c r="A20" s="72" t="s">
        <v>87</v>
      </c>
      <c r="B20" s="73">
        <v>629</v>
      </c>
      <c r="C20" s="200">
        <v>17807.57</v>
      </c>
      <c r="D20" s="74">
        <v>-0.1</v>
      </c>
    </row>
    <row r="21" spans="1:4" ht="18.75">
      <c r="A21" s="72" t="s">
        <v>88</v>
      </c>
      <c r="B21" s="73">
        <v>495</v>
      </c>
      <c r="C21" s="200">
        <v>13582.52</v>
      </c>
      <c r="D21" s="74">
        <v>26.55</v>
      </c>
    </row>
    <row r="22" spans="1:4" ht="19.5" thickBot="1">
      <c r="A22" s="75" t="s">
        <v>89</v>
      </c>
      <c r="B22" s="76">
        <v>747</v>
      </c>
      <c r="C22" s="202">
        <v>10143.55</v>
      </c>
      <c r="D22" s="77">
        <v>303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51.25390625" style="0" customWidth="1"/>
    <col min="2" max="2" width="6.875" style="0" customWidth="1"/>
    <col min="3" max="3" width="8.875" style="26" customWidth="1"/>
    <col min="4" max="4" width="7.125" style="26" customWidth="1"/>
    <col min="5" max="5" width="11.50390625" style="26" customWidth="1"/>
    <col min="6" max="6" width="7.125" style="27" customWidth="1"/>
    <col min="7" max="7" width="12.75390625" style="0" customWidth="1"/>
  </cols>
  <sheetData>
    <row r="1" spans="1:6" ht="39" customHeight="1" thickBot="1">
      <c r="A1" s="279" t="s">
        <v>138</v>
      </c>
      <c r="B1" s="279"/>
      <c r="C1" s="279"/>
      <c r="D1" s="279"/>
      <c r="E1" s="279"/>
      <c r="F1" s="279"/>
    </row>
    <row r="2" spans="1:6" ht="63.75" customHeight="1">
      <c r="A2" s="179" t="s">
        <v>71</v>
      </c>
      <c r="B2" s="180" t="s">
        <v>129</v>
      </c>
      <c r="C2" s="181" t="s">
        <v>70</v>
      </c>
      <c r="D2" s="182" t="s">
        <v>73</v>
      </c>
      <c r="E2" s="181" t="s">
        <v>93</v>
      </c>
      <c r="F2" s="183" t="s">
        <v>73</v>
      </c>
    </row>
    <row r="3" spans="1:7" ht="27" customHeight="1">
      <c r="A3" s="81" t="s">
        <v>95</v>
      </c>
      <c r="B3" s="177" t="s">
        <v>66</v>
      </c>
      <c r="C3" s="82"/>
      <c r="D3" s="83"/>
      <c r="E3" s="82">
        <v>195985.25229068415</v>
      </c>
      <c r="F3" s="83">
        <v>15.944896171628002</v>
      </c>
      <c r="G3" s="192"/>
    </row>
    <row r="4" spans="1:7" ht="27" customHeight="1">
      <c r="A4" s="163" t="s">
        <v>198</v>
      </c>
      <c r="B4" s="178" t="s">
        <v>66</v>
      </c>
      <c r="C4" s="84">
        <v>16217.8</v>
      </c>
      <c r="D4" s="85">
        <v>21.04371450109342</v>
      </c>
      <c r="E4" s="84">
        <v>114512.4</v>
      </c>
      <c r="F4" s="85">
        <v>27.31111355699862</v>
      </c>
      <c r="G4" s="192"/>
    </row>
    <row r="5" spans="1:7" ht="27" customHeight="1">
      <c r="A5" s="187" t="s">
        <v>197</v>
      </c>
      <c r="B5" s="188" t="s">
        <v>66</v>
      </c>
      <c r="C5" s="86"/>
      <c r="D5" s="189"/>
      <c r="E5" s="86">
        <v>81472.85229068415</v>
      </c>
      <c r="F5" s="189">
        <v>3.0177860242168038</v>
      </c>
      <c r="G5" s="192"/>
    </row>
    <row r="6" spans="5:6" ht="14.25">
      <c r="E6" s="27"/>
      <c r="F6"/>
    </row>
    <row r="7" spans="5:6" ht="14.25">
      <c r="E7" s="27"/>
      <c r="F7"/>
    </row>
    <row r="8" spans="5:6" ht="14.25">
      <c r="E8" s="27"/>
      <c r="F8"/>
    </row>
    <row r="9" spans="5:6" ht="14.25">
      <c r="E9" s="27"/>
      <c r="F9"/>
    </row>
    <row r="10" spans="5:6" ht="14.25">
      <c r="E10" s="27"/>
      <c r="F10"/>
    </row>
  </sheetData>
  <sheetProtection/>
  <mergeCells count="1">
    <mergeCell ref="A1:F1"/>
  </mergeCells>
  <printOptions/>
  <pageMargins left="0.75" right="0.4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9.875" style="0" customWidth="1"/>
    <col min="2" max="2" width="12.625" style="0" customWidth="1"/>
    <col min="3" max="3" width="11.375" style="0" customWidth="1"/>
    <col min="4" max="4" width="11.25390625" style="0" customWidth="1"/>
    <col min="5" max="5" width="11.125" style="0" customWidth="1"/>
    <col min="6" max="6" width="10.00390625" style="0" customWidth="1"/>
    <col min="7" max="7" width="12.125" style="0" customWidth="1"/>
  </cols>
  <sheetData>
    <row r="1" spans="1:7" ht="42" customHeight="1">
      <c r="A1" s="282" t="s">
        <v>175</v>
      </c>
      <c r="B1" s="282"/>
      <c r="C1" s="282"/>
      <c r="D1" s="282"/>
      <c r="E1" s="282"/>
      <c r="F1" s="282"/>
      <c r="G1" s="282"/>
    </row>
    <row r="2" spans="1:7" ht="41.25" customHeight="1">
      <c r="A2" s="283"/>
      <c r="B2" s="284" t="s">
        <v>218</v>
      </c>
      <c r="C2" s="290" t="s">
        <v>199</v>
      </c>
      <c r="D2" s="291"/>
      <c r="E2" s="292"/>
      <c r="F2" s="286" t="s">
        <v>200</v>
      </c>
      <c r="G2" s="288" t="s">
        <v>212</v>
      </c>
    </row>
    <row r="3" spans="1:7" ht="48" customHeight="1">
      <c r="A3" s="283"/>
      <c r="B3" s="285"/>
      <c r="C3" s="4" t="s">
        <v>143</v>
      </c>
      <c r="D3" s="4" t="s">
        <v>146</v>
      </c>
      <c r="E3" s="4" t="s">
        <v>201</v>
      </c>
      <c r="F3" s="287"/>
      <c r="G3" s="289"/>
    </row>
    <row r="4" spans="1:7" ht="20.25" customHeight="1">
      <c r="A4" s="120" t="s">
        <v>144</v>
      </c>
      <c r="B4" s="164"/>
      <c r="C4" s="164"/>
      <c r="D4" s="165">
        <v>14.859397492110432</v>
      </c>
      <c r="E4" s="165"/>
      <c r="F4" s="164"/>
      <c r="G4" s="166"/>
    </row>
    <row r="5" spans="1:7" ht="20.25" customHeight="1">
      <c r="A5" s="2" t="s">
        <v>43</v>
      </c>
      <c r="B5" s="164"/>
      <c r="C5" s="167"/>
      <c r="D5" s="165">
        <v>14.642180958278232</v>
      </c>
      <c r="E5" s="165"/>
      <c r="F5" s="164"/>
      <c r="G5" s="166"/>
    </row>
    <row r="6" spans="1:7" ht="20.25" customHeight="1">
      <c r="A6" s="2" t="s">
        <v>2</v>
      </c>
      <c r="B6" s="164"/>
      <c r="C6" s="167"/>
      <c r="D6" s="165">
        <v>14.721829420224267</v>
      </c>
      <c r="E6" s="165"/>
      <c r="F6" s="164"/>
      <c r="G6" s="166"/>
    </row>
    <row r="7" spans="1:7" ht="20.25" customHeight="1">
      <c r="A7" s="2" t="s">
        <v>3</v>
      </c>
      <c r="B7" s="164"/>
      <c r="C7" s="167"/>
      <c r="D7" s="165">
        <v>48.90248723056294</v>
      </c>
      <c r="E7" s="165"/>
      <c r="F7" s="164"/>
      <c r="G7" s="166"/>
    </row>
    <row r="8" spans="1:7" ht="20.25" customHeight="1">
      <c r="A8" s="2" t="s">
        <v>4</v>
      </c>
      <c r="B8" s="164"/>
      <c r="C8" s="167"/>
      <c r="D8" s="165">
        <v>7.281787722187502</v>
      </c>
      <c r="E8" s="165"/>
      <c r="F8" s="164"/>
      <c r="G8" s="166"/>
    </row>
    <row r="9" spans="1:7" ht="20.25" customHeight="1">
      <c r="A9" s="2" t="s">
        <v>5</v>
      </c>
      <c r="B9" s="164"/>
      <c r="C9" s="167"/>
      <c r="D9" s="165">
        <v>53.921850635096035</v>
      </c>
      <c r="E9" s="165"/>
      <c r="F9" s="164"/>
      <c r="G9" s="166"/>
    </row>
    <row r="10" spans="1:7" ht="20.25" customHeight="1">
      <c r="A10" s="2" t="s">
        <v>6</v>
      </c>
      <c r="B10" s="164"/>
      <c r="C10" s="167"/>
      <c r="D10" s="165">
        <v>-47.6042331418847</v>
      </c>
      <c r="E10" s="165"/>
      <c r="F10" s="164"/>
      <c r="G10" s="166"/>
    </row>
    <row r="11" spans="1:7" ht="20.25" customHeight="1">
      <c r="A11" s="2" t="s">
        <v>145</v>
      </c>
      <c r="B11" s="164"/>
      <c r="C11" s="167"/>
      <c r="D11" s="165">
        <v>24.037828601064277</v>
      </c>
      <c r="E11" s="165"/>
      <c r="F11" s="164"/>
      <c r="G11" s="166"/>
    </row>
    <row r="12" spans="1:7" ht="20.25" customHeight="1">
      <c r="A12" s="2" t="s">
        <v>223</v>
      </c>
      <c r="B12" s="164"/>
      <c r="C12" s="167"/>
      <c r="D12" s="165">
        <v>24.566826319254773</v>
      </c>
      <c r="E12" s="165"/>
      <c r="F12" s="164"/>
      <c r="G12" s="166"/>
    </row>
    <row r="13" spans="1:7" ht="20.25" customHeight="1">
      <c r="A13" s="2" t="s">
        <v>8</v>
      </c>
      <c r="B13" s="164"/>
      <c r="C13" s="167"/>
      <c r="D13" s="165">
        <v>2.0433627103981564</v>
      </c>
      <c r="E13" s="165"/>
      <c r="F13" s="164"/>
      <c r="G13" s="166"/>
    </row>
    <row r="14" spans="1:7" ht="20.25" customHeight="1">
      <c r="A14" s="2" t="s">
        <v>9</v>
      </c>
      <c r="B14" s="164"/>
      <c r="C14" s="167"/>
      <c r="D14" s="165">
        <v>10.483932743498443</v>
      </c>
      <c r="E14" s="165"/>
      <c r="F14" s="164"/>
      <c r="G14" s="166"/>
    </row>
    <row r="15" spans="1:7" ht="20.25" customHeight="1">
      <c r="A15" s="2" t="s">
        <v>10</v>
      </c>
      <c r="B15" s="164"/>
      <c r="C15" s="167"/>
      <c r="D15" s="165">
        <v>20.996897814475318</v>
      </c>
      <c r="E15" s="165"/>
      <c r="F15" s="164"/>
      <c r="G15" s="166"/>
    </row>
    <row r="16" spans="1:7" ht="20.25" customHeight="1">
      <c r="A16" s="2" t="s">
        <v>11</v>
      </c>
      <c r="B16" s="164"/>
      <c r="C16" s="167"/>
      <c r="D16" s="165">
        <v>9.009506234137632</v>
      </c>
      <c r="E16" s="165"/>
      <c r="F16" s="164"/>
      <c r="G16" s="166"/>
    </row>
    <row r="17" spans="1:7" ht="20.25" customHeight="1">
      <c r="A17" s="2" t="s">
        <v>12</v>
      </c>
      <c r="B17" s="168"/>
      <c r="C17" s="164"/>
      <c r="D17" s="165">
        <v>-38.86073573573573</v>
      </c>
      <c r="E17" s="165"/>
      <c r="F17" s="164"/>
      <c r="G17" s="166"/>
    </row>
    <row r="18" spans="1:6" s="58" customFormat="1" ht="20.25" customHeight="1">
      <c r="A18" s="281" t="s">
        <v>128</v>
      </c>
      <c r="B18" s="281"/>
      <c r="C18" s="281"/>
      <c r="D18" s="281"/>
      <c r="E18" s="186"/>
      <c r="F18" s="186"/>
    </row>
  </sheetData>
  <sheetProtection/>
  <mergeCells count="7">
    <mergeCell ref="A18:D18"/>
    <mergeCell ref="A1:G1"/>
    <mergeCell ref="A2:A3"/>
    <mergeCell ref="B2:B3"/>
    <mergeCell ref="F2:F3"/>
    <mergeCell ref="G2:G3"/>
    <mergeCell ref="C2:E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M23" sqref="M23"/>
    </sheetView>
  </sheetViews>
  <sheetFormatPr defaultColWidth="9.00390625" defaultRowHeight="14.25"/>
  <cols>
    <col min="1" max="1" width="12.00390625" style="0" customWidth="1"/>
    <col min="2" max="2" width="11.375" style="27" customWidth="1"/>
    <col min="3" max="3" width="5.00390625" style="0" customWidth="1"/>
    <col min="4" max="4" width="13.75390625" style="26" customWidth="1"/>
    <col min="5" max="5" width="8.50390625" style="55" bestFit="1" customWidth="1"/>
  </cols>
  <sheetData>
    <row r="1" spans="1:5" ht="54" customHeight="1" thickBot="1">
      <c r="A1" s="280" t="s">
        <v>17</v>
      </c>
      <c r="B1" s="280"/>
      <c r="C1" s="280"/>
      <c r="D1" s="280"/>
      <c r="E1" s="280"/>
    </row>
    <row r="2" spans="1:5" ht="44.25" customHeight="1" thickBot="1">
      <c r="A2" s="67"/>
      <c r="B2" s="98" t="s">
        <v>139</v>
      </c>
      <c r="C2" s="68" t="s">
        <v>0</v>
      </c>
      <c r="D2" s="99" t="s">
        <v>73</v>
      </c>
      <c r="E2" s="100" t="s">
        <v>0</v>
      </c>
    </row>
    <row r="3" spans="1:5" ht="18" customHeight="1">
      <c r="A3" s="114" t="s">
        <v>14</v>
      </c>
      <c r="B3" s="96">
        <f>SUM(B4:B16)</f>
        <v>54.176</v>
      </c>
      <c r="C3" s="97" t="s">
        <v>97</v>
      </c>
      <c r="D3" s="86">
        <v>-13.32</v>
      </c>
      <c r="E3" s="97" t="s">
        <v>97</v>
      </c>
    </row>
    <row r="4" spans="1:5" ht="18" customHeight="1">
      <c r="A4" s="94" t="s">
        <v>43</v>
      </c>
      <c r="B4" s="89">
        <v>9.6</v>
      </c>
      <c r="C4" s="88">
        <f aca="true" t="shared" si="0" ref="C4:C11">RANK(B4,B$4:B$16)</f>
        <v>3</v>
      </c>
      <c r="D4" s="92">
        <v>140</v>
      </c>
      <c r="E4" s="111">
        <f>RANK(D4,D$4:D$16)</f>
        <v>1</v>
      </c>
    </row>
    <row r="5" spans="1:5" ht="18" customHeight="1">
      <c r="A5" s="94" t="s">
        <v>2</v>
      </c>
      <c r="B5" s="89">
        <v>0</v>
      </c>
      <c r="C5" s="88">
        <f t="shared" si="0"/>
        <v>8</v>
      </c>
      <c r="D5" s="92" t="s">
        <v>109</v>
      </c>
      <c r="E5" s="92" t="s">
        <v>109</v>
      </c>
    </row>
    <row r="6" spans="1:5" ht="18" customHeight="1">
      <c r="A6" s="94" t="s">
        <v>3</v>
      </c>
      <c r="B6" s="89">
        <v>6</v>
      </c>
      <c r="C6" s="88">
        <f t="shared" si="0"/>
        <v>5</v>
      </c>
      <c r="D6" s="92">
        <v>-57.75</v>
      </c>
      <c r="E6" s="111">
        <f>RANK(D6,D$4:D$16)</f>
        <v>6</v>
      </c>
    </row>
    <row r="7" spans="1:5" ht="18" customHeight="1">
      <c r="A7" s="94" t="s">
        <v>4</v>
      </c>
      <c r="B7" s="89">
        <v>13</v>
      </c>
      <c r="C7" s="88">
        <f t="shared" si="0"/>
        <v>1</v>
      </c>
      <c r="D7" s="92">
        <v>-10.34</v>
      </c>
      <c r="E7" s="111">
        <f>RANK(D7,D$4:D$16)</f>
        <v>4</v>
      </c>
    </row>
    <row r="8" spans="1:5" ht="18" customHeight="1">
      <c r="A8" s="94" t="s">
        <v>5</v>
      </c>
      <c r="B8" s="89">
        <v>0</v>
      </c>
      <c r="C8" s="88">
        <f t="shared" si="0"/>
        <v>8</v>
      </c>
      <c r="D8" s="92" t="s">
        <v>109</v>
      </c>
      <c r="E8" s="92" t="s">
        <v>109</v>
      </c>
    </row>
    <row r="9" spans="1:5" ht="18" customHeight="1">
      <c r="A9" s="94" t="s">
        <v>6</v>
      </c>
      <c r="B9" s="89">
        <v>0</v>
      </c>
      <c r="C9" s="88">
        <f t="shared" si="0"/>
        <v>8</v>
      </c>
      <c r="D9" s="92" t="s">
        <v>109</v>
      </c>
      <c r="E9" s="92" t="s">
        <v>109</v>
      </c>
    </row>
    <row r="10" spans="1:5" ht="18" customHeight="1">
      <c r="A10" s="94" t="s">
        <v>7</v>
      </c>
      <c r="B10" s="89">
        <v>7</v>
      </c>
      <c r="C10" s="88">
        <f t="shared" si="0"/>
        <v>4</v>
      </c>
      <c r="D10" s="92">
        <v>75</v>
      </c>
      <c r="E10" s="111">
        <f>RANK(D10,D$4:D$16)</f>
        <v>2</v>
      </c>
    </row>
    <row r="11" spans="1:5" ht="18" customHeight="1">
      <c r="A11" s="94" t="s">
        <v>223</v>
      </c>
      <c r="B11" s="89">
        <v>0</v>
      </c>
      <c r="C11" s="88">
        <f t="shared" si="0"/>
        <v>8</v>
      </c>
      <c r="D11" s="92" t="s">
        <v>109</v>
      </c>
      <c r="E11" s="92" t="s">
        <v>109</v>
      </c>
    </row>
    <row r="12" spans="1:5" ht="18" customHeight="1">
      <c r="A12" s="94" t="s">
        <v>8</v>
      </c>
      <c r="B12" s="89">
        <v>10</v>
      </c>
      <c r="C12" s="88">
        <f>RANK(B12,B$4:B$16)</f>
        <v>2</v>
      </c>
      <c r="D12" s="115">
        <v>0</v>
      </c>
      <c r="E12" s="111">
        <f>RANK(D12,D$4:D$16)</f>
        <v>3</v>
      </c>
    </row>
    <row r="13" spans="1:5" ht="18" customHeight="1">
      <c r="A13" s="94" t="s">
        <v>9</v>
      </c>
      <c r="B13" s="89">
        <v>3.576</v>
      </c>
      <c r="C13" s="88">
        <f>RANK(B13,B$4:B$16)</f>
        <v>7</v>
      </c>
      <c r="D13" s="92">
        <v>-59.36</v>
      </c>
      <c r="E13" s="111">
        <f>RANK(D13,D$4:D$16)</f>
        <v>7</v>
      </c>
    </row>
    <row r="14" spans="1:5" ht="18" customHeight="1">
      <c r="A14" s="94" t="s">
        <v>10</v>
      </c>
      <c r="B14" s="89">
        <v>5</v>
      </c>
      <c r="C14" s="88">
        <f>RANK(B14,B$4:B$16)</f>
        <v>6</v>
      </c>
      <c r="D14" s="92">
        <v>-28.57</v>
      </c>
      <c r="E14" s="111">
        <f>RANK(D14,D$4:D$16)</f>
        <v>5</v>
      </c>
    </row>
    <row r="15" spans="1:5" ht="18" customHeight="1">
      <c r="A15" s="94" t="s">
        <v>11</v>
      </c>
      <c r="B15" s="89">
        <v>0</v>
      </c>
      <c r="C15" s="88">
        <f>RANK(B15,B$4:B$16)</f>
        <v>8</v>
      </c>
      <c r="D15" s="92" t="s">
        <v>109</v>
      </c>
      <c r="E15" s="92" t="s">
        <v>109</v>
      </c>
    </row>
    <row r="16" spans="1:5" ht="18" customHeight="1" thickBot="1">
      <c r="A16" s="116" t="s">
        <v>12</v>
      </c>
      <c r="B16" s="95">
        <v>0</v>
      </c>
      <c r="C16" s="113">
        <f>RANK(B16,B$4:B$16)</f>
        <v>8</v>
      </c>
      <c r="D16" s="176" t="s">
        <v>109</v>
      </c>
      <c r="E16" s="176" t="s">
        <v>109</v>
      </c>
    </row>
    <row r="17" spans="1:5" ht="24" customHeight="1">
      <c r="A17" s="293" t="s">
        <v>23</v>
      </c>
      <c r="B17" s="293"/>
      <c r="C17" s="293"/>
      <c r="D17" s="293"/>
      <c r="E17" s="293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PC</cp:lastModifiedBy>
  <cp:lastPrinted>2018-04-25T08:26:04Z</cp:lastPrinted>
  <dcterms:created xsi:type="dcterms:W3CDTF">2002-03-19T00:57:19Z</dcterms:created>
  <dcterms:modified xsi:type="dcterms:W3CDTF">2022-07-25T12:56:40Z</dcterms:modified>
  <cp:category/>
  <cp:version/>
  <cp:contentType/>
  <cp:contentStatus/>
</cp:coreProperties>
</file>